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TARIFARIO IPC\"/>
    </mc:Choice>
  </mc:AlternateContent>
  <xr:revisionPtr revIDLastSave="0" documentId="8_{1808AB63-F8D3-4177-8E18-23FC65E97A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C FEBRERO 2024 " sheetId="1" r:id="rId1"/>
    <sheet name="Hoja1" sheetId="2" state="hidden" r:id="rId2"/>
  </sheets>
  <definedNames>
    <definedName name="_xlnm.Print_Area" localSheetId="0">'IPC FEBRERO 2024 '!$A$1:$R$78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1" l="1"/>
  <c r="J75" i="1" l="1"/>
  <c r="H68" i="1" l="1"/>
  <c r="H60" i="1"/>
  <c r="R11" i="1" l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0" i="1"/>
  <c r="P51" i="1"/>
  <c r="P52" i="1"/>
  <c r="P53" i="1"/>
  <c r="P54" i="1"/>
  <c r="P55" i="1"/>
  <c r="P56" i="1"/>
  <c r="P57" i="1"/>
  <c r="P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10" i="1"/>
  <c r="A3" i="2"/>
  <c r="A4" i="2" s="1"/>
  <c r="F78" i="1" l="1"/>
  <c r="R76" i="1"/>
  <c r="R77" i="1"/>
  <c r="R75" i="1"/>
  <c r="R72" i="1"/>
  <c r="R66" i="1"/>
  <c r="R65" i="1"/>
  <c r="R64" i="1"/>
  <c r="R62" i="1"/>
  <c r="R61" i="1"/>
  <c r="R60" i="1"/>
  <c r="J77" i="1"/>
  <c r="J76" i="1"/>
  <c r="H70" i="1"/>
  <c r="H69" i="1"/>
  <c r="H67" i="1"/>
  <c r="H66" i="1"/>
  <c r="H65" i="1"/>
  <c r="H64" i="1"/>
  <c r="H62" i="1"/>
  <c r="H61" i="1"/>
  <c r="S67" i="1"/>
</calcChain>
</file>

<file path=xl/sharedStrings.xml><?xml version="1.0" encoding="utf-8"?>
<sst xmlns="http://schemas.openxmlformats.org/spreadsheetml/2006/main" count="84" uniqueCount="55">
  <si>
    <t>AUTORIDAD PORTUARIA DOMINICANA</t>
  </si>
  <si>
    <t>APORDOM</t>
  </si>
  <si>
    <t>POR CADA TM</t>
  </si>
  <si>
    <t>No.</t>
  </si>
  <si>
    <t>EQUIPOS IMPORTACIÓN</t>
  </si>
  <si>
    <t>ALMACENAMIENTO</t>
  </si>
  <si>
    <t>SEM</t>
  </si>
  <si>
    <t>EQUIP. PESADO</t>
  </si>
  <si>
    <t>TABLA A</t>
  </si>
  <si>
    <t>TABLA B</t>
  </si>
  <si>
    <t>CARGA SUELTA</t>
  </si>
  <si>
    <t>PARQUEO EQUIPOS EN IMPORTACIÒN</t>
  </si>
  <si>
    <t>LIVIANO</t>
  </si>
  <si>
    <t>CARGA GRAL. CONTENEDORES</t>
  </si>
  <si>
    <t>EQUIP.PESADO</t>
  </si>
  <si>
    <t>1-4 SEM. VEH. LIVIANO, CAMIONETA, MOTO</t>
  </si>
  <si>
    <t>TRANS. INTERNACIONAL 1-4 SEM.</t>
  </si>
  <si>
    <t>TRANS. INTERN. MAYOR 4 SEM.</t>
  </si>
  <si>
    <t>CARGA EXP. 30% DEL VALOR CALCULADO EN LA TABLA "A"</t>
  </si>
  <si>
    <t>BASE DECRETO 612-05     /        SEMESTRE VIGENTE</t>
  </si>
  <si>
    <t>PUERTOS COMERCIALES O DE CARGA</t>
  </si>
  <si>
    <t>i</t>
  </si>
  <si>
    <t>ii</t>
  </si>
  <si>
    <t>iii MOTOCICLETAS</t>
  </si>
  <si>
    <t>iii</t>
  </si>
  <si>
    <t>SERVICIOS DE RECEPCIÓN, PESAJE Y ENTREGA DE CARGA</t>
  </si>
  <si>
    <t>ANTERIOR</t>
  </si>
  <si>
    <t xml:space="preserve">ACTUAL </t>
  </si>
  <si>
    <t xml:space="preserve">PARQUEO EQUIPOS EN TRÁNSITO </t>
  </si>
  <si>
    <t>GRANEL LÍQUIDO</t>
  </si>
  <si>
    <t>EQUIPOS EN TRÁNSITO</t>
  </si>
  <si>
    <t xml:space="preserve">                                       CARGO MÍNIMO  ALMACENAJE DE EXPORTACIÓN TRAN. INTER.</t>
  </si>
  <si>
    <t xml:space="preserve">     DEL PAGO POR DERECHO A ENTRADA DE VEHÍCULOS A LOS PUERTOS</t>
  </si>
  <si>
    <t>PUERTOS TURÍSTICOS</t>
  </si>
  <si>
    <t>CARGOS MÍNIMOS DE IMPORTACIÓN O EL RESULTADO DE LA OPERACIÓN</t>
  </si>
  <si>
    <t>CARGA IMPORTACIÓN EN T.M.</t>
  </si>
  <si>
    <t>AUTOMÓVIL</t>
  </si>
  <si>
    <t>AUTOBÚS</t>
  </si>
  <si>
    <t>i VEHÍCULOS LIVIANOS</t>
  </si>
  <si>
    <t xml:space="preserve">ii VEHÍCULOS PESADOS </t>
  </si>
  <si>
    <t>1-4 SEM. EQUIPOS PESADOS, CABEZOTES</t>
  </si>
  <si>
    <t>1-4 SEM. AUTOBÚS, VANETTES, CAMIONETAS</t>
  </si>
  <si>
    <t>1-  SEMANA CARGA EN CONTENEDORES</t>
  </si>
  <si>
    <t>1 - SEMANA CARGA GENERAL DE IMPORTACIÓN</t>
  </si>
  <si>
    <t>2-4   SEMANA CARGA GENERAL DE IMPORTACIÓN</t>
  </si>
  <si>
    <t>5-10 SEMANA CARGA GENERAL DE IMPORTACIÓN</t>
  </si>
  <si>
    <t>11 O MAS SEMANAS C. GRAL. DE IMPORTACIÓN</t>
  </si>
  <si>
    <t>TABLA "D" SOBRE ALMACENAJE DEL TRÁNSITO INTERNACIONAL</t>
  </si>
  <si>
    <t xml:space="preserve">Arrendamiento </t>
  </si>
  <si>
    <t xml:space="preserve">Arredamiento </t>
  </si>
  <si>
    <t>FECHA DE EJECUCIÓN:  01 DE FEBRERO 2024</t>
  </si>
  <si>
    <t>VARIACIÓN 2.31 %</t>
  </si>
  <si>
    <t>ARRENDAMIENTO   RD$ 66.97 por m2</t>
  </si>
  <si>
    <t>ÍNDICE DICIEMBRE 2023    126.49</t>
  </si>
  <si>
    <t>FEBRERO -JULIO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</si>
</sst>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mbria"/>
      <family val="1"/>
      <scheme val="major"/>
    </font>
    <font>
      <sz val="12"/>
      <color rgb="FF000000"/>
      <name val="Times New Roman"/>
      <family val="1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4" fillId="0" borderId="14" xfId="0" applyNumberFormat="1" applyFont="1" applyBorder="1" applyAlignment="1">
      <alignment horizontal="center" vertical="top" shrinkToFit="1"/>
    </xf>
    <xf numFmtId="4" fontId="5" fillId="0" borderId="15" xfId="0" applyNumberFormat="1" applyFont="1" applyBorder="1" applyAlignment="1">
      <alignment horizontal="center" vertical="top" shrinkToFit="1"/>
    </xf>
    <xf numFmtId="1" fontId="4" fillId="0" borderId="16" xfId="0" applyNumberFormat="1" applyFont="1" applyBorder="1" applyAlignment="1">
      <alignment horizontal="center" vertical="top" shrinkToFit="1"/>
    </xf>
    <xf numFmtId="44" fontId="8" fillId="5" borderId="15" xfId="1" applyFont="1" applyFill="1" applyBorder="1" applyAlignment="1">
      <alignment horizontal="center" vertical="top" wrapText="1"/>
    </xf>
    <xf numFmtId="44" fontId="9" fillId="0" borderId="15" xfId="1" applyFont="1" applyFill="1" applyBorder="1" applyAlignment="1">
      <alignment horizontal="left" vertical="top" wrapText="1"/>
    </xf>
    <xf numFmtId="44" fontId="8" fillId="0" borderId="1" xfId="1" applyFont="1" applyBorder="1" applyAlignment="1">
      <alignment horizontal="center" vertical="top" wrapText="1"/>
    </xf>
    <xf numFmtId="44" fontId="8" fillId="0" borderId="0" xfId="1" applyFont="1" applyBorder="1" applyAlignment="1">
      <alignment horizontal="center" vertical="top" wrapText="1"/>
    </xf>
    <xf numFmtId="44" fontId="8" fillId="0" borderId="7" xfId="1" applyFont="1" applyBorder="1" applyAlignment="1">
      <alignment horizontal="center" vertical="top" wrapText="1"/>
    </xf>
    <xf numFmtId="0" fontId="6" fillId="0" borderId="0" xfId="0" applyFont="1"/>
    <xf numFmtId="0" fontId="2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6" fillId="5" borderId="0" xfId="0" applyFont="1" applyFill="1"/>
    <xf numFmtId="2" fontId="6" fillId="5" borderId="0" xfId="0" applyNumberFormat="1" applyFont="1" applyFill="1"/>
    <xf numFmtId="2" fontId="6" fillId="0" borderId="0" xfId="0" applyNumberFormat="1" applyFont="1"/>
    <xf numFmtId="0" fontId="8" fillId="0" borderId="7" xfId="2" applyFont="1" applyBorder="1" applyAlignment="1">
      <alignment horizontal="center" vertical="top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left" vertical="top"/>
    </xf>
    <xf numFmtId="0" fontId="12" fillId="7" borderId="0" xfId="0" applyFont="1" applyFill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0" fontId="14" fillId="2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8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0" xfId="0" applyFont="1"/>
    <xf numFmtId="44" fontId="0" fillId="0" borderId="0" xfId="0" applyNumberFormat="1" applyAlignment="1">
      <alignment horizontal="left" vertical="top"/>
    </xf>
    <xf numFmtId="44" fontId="8" fillId="0" borderId="15" xfId="1" applyFont="1" applyBorder="1" applyAlignment="1">
      <alignment horizontal="center" vertical="top" wrapText="1"/>
    </xf>
    <xf numFmtId="9" fontId="2" fillId="0" borderId="1" xfId="3" applyFont="1" applyBorder="1" applyAlignment="1">
      <alignment horizontal="center" vertical="top" wrapText="1"/>
    </xf>
    <xf numFmtId="0" fontId="6" fillId="0" borderId="4" xfId="0" applyFont="1" applyBorder="1"/>
    <xf numFmtId="0" fontId="6" fillId="0" borderId="1" xfId="0" applyFont="1" applyBorder="1"/>
    <xf numFmtId="0" fontId="2" fillId="0" borderId="5" xfId="0" applyFont="1" applyBorder="1" applyAlignment="1">
      <alignment horizontal="center" vertical="top" wrapText="1"/>
    </xf>
    <xf numFmtId="0" fontId="17" fillId="0" borderId="0" xfId="0" applyFont="1"/>
    <xf numFmtId="0" fontId="0" fillId="5" borderId="0" xfId="0" applyFill="1" applyAlignment="1">
      <alignment horizontal="left" vertical="top"/>
    </xf>
    <xf numFmtId="10" fontId="0" fillId="0" borderId="0" xfId="3" applyNumberFormat="1" applyFont="1"/>
    <xf numFmtId="10" fontId="0" fillId="0" borderId="0" xfId="0" applyNumberFormat="1"/>
    <xf numFmtId="2" fontId="0" fillId="0" borderId="0" xfId="0" applyNumberFormat="1" applyAlignment="1">
      <alignment horizontal="left" vertical="top"/>
    </xf>
    <xf numFmtId="10" fontId="13" fillId="5" borderId="21" xfId="2" applyNumberFormat="1" applyFont="1" applyFill="1" applyBorder="1" applyAlignment="1">
      <alignment horizontal="center" vertical="center" shrinkToFit="1"/>
    </xf>
    <xf numFmtId="10" fontId="13" fillId="5" borderId="12" xfId="2" applyNumberFormat="1" applyFont="1" applyFill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top" wrapText="1"/>
    </xf>
    <xf numFmtId="0" fontId="8" fillId="0" borderId="10" xfId="2" applyFont="1" applyBorder="1" applyAlignment="1">
      <alignment horizontal="left" vertical="top" wrapText="1"/>
    </xf>
    <xf numFmtId="0" fontId="9" fillId="0" borderId="12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4" fillId="2" borderId="17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left" vertical="center" wrapText="1"/>
    </xf>
    <xf numFmtId="0" fontId="1" fillId="0" borderId="10" xfId="2" applyBorder="1" applyAlignment="1">
      <alignment horizontal="left" vertical="top" wrapText="1"/>
    </xf>
    <xf numFmtId="0" fontId="1" fillId="0" borderId="11" xfId="2" applyBorder="1" applyAlignment="1">
      <alignment horizontal="left" vertical="top" wrapText="1"/>
    </xf>
    <xf numFmtId="0" fontId="1" fillId="0" borderId="12" xfId="2" applyBorder="1" applyAlignment="1">
      <alignment horizontal="left" vertical="top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top" wrapText="1"/>
    </xf>
    <xf numFmtId="0" fontId="8" fillId="0" borderId="7" xfId="2" applyFont="1" applyBorder="1" applyAlignment="1">
      <alignment horizontal="left" vertical="top" wrapText="1"/>
    </xf>
    <xf numFmtId="0" fontId="7" fillId="3" borderId="7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top" wrapText="1"/>
    </xf>
    <xf numFmtId="0" fontId="7" fillId="3" borderId="7" xfId="2" applyFont="1" applyFill="1" applyBorder="1" applyAlignment="1">
      <alignment horizontal="center" vertical="top" wrapText="1"/>
    </xf>
    <xf numFmtId="0" fontId="7" fillId="3" borderId="11" xfId="2" applyFont="1" applyFill="1" applyBorder="1" applyAlignment="1">
      <alignment horizontal="center" vertical="top" wrapText="1"/>
    </xf>
    <xf numFmtId="0" fontId="7" fillId="3" borderId="12" xfId="2" applyFont="1" applyFill="1" applyBorder="1" applyAlignment="1">
      <alignment horizontal="center" vertical="top" wrapText="1"/>
    </xf>
    <xf numFmtId="0" fontId="9" fillId="0" borderId="4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8" fillId="0" borderId="4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11" fillId="0" borderId="15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0" borderId="15" xfId="2" applyFont="1" applyBorder="1" applyAlignment="1">
      <alignment horizontal="left" vertical="top"/>
    </xf>
    <xf numFmtId="0" fontId="8" fillId="0" borderId="10" xfId="2" applyFont="1" applyBorder="1" applyAlignment="1">
      <alignment horizontal="left" vertical="top"/>
    </xf>
    <xf numFmtId="44" fontId="10" fillId="5" borderId="4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44" fontId="10" fillId="5" borderId="5" xfId="1" applyFont="1" applyFill="1" applyBorder="1" applyAlignment="1">
      <alignment horizontal="center" vertical="center" wrapText="1"/>
    </xf>
    <xf numFmtId="44" fontId="10" fillId="5" borderId="2" xfId="1" applyFont="1" applyFill="1" applyBorder="1" applyAlignment="1">
      <alignment horizontal="center" vertical="center" wrapText="1"/>
    </xf>
    <xf numFmtId="44" fontId="10" fillId="5" borderId="0" xfId="1" applyFont="1" applyFill="1" applyBorder="1" applyAlignment="1">
      <alignment horizontal="center" vertical="center" wrapText="1"/>
    </xf>
    <xf numFmtId="44" fontId="10" fillId="5" borderId="3" xfId="1" applyFont="1" applyFill="1" applyBorder="1" applyAlignment="1">
      <alignment horizontal="center" vertical="center" wrapText="1"/>
    </xf>
    <xf numFmtId="44" fontId="10" fillId="5" borderId="6" xfId="1" applyFont="1" applyFill="1" applyBorder="1" applyAlignment="1">
      <alignment horizontal="center" vertical="center" wrapText="1"/>
    </xf>
    <xf numFmtId="44" fontId="10" fillId="5" borderId="7" xfId="1" applyFont="1" applyFill="1" applyBorder="1" applyAlignment="1">
      <alignment horizontal="center" vertical="center" wrapText="1"/>
    </xf>
    <xf numFmtId="44" fontId="10" fillId="5" borderId="8" xfId="1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14" fillId="2" borderId="19" xfId="2" applyFont="1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14" fillId="2" borderId="18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981076</xdr:colOff>
      <xdr:row>0</xdr:row>
      <xdr:rowOff>41019</xdr:rowOff>
    </xdr:from>
    <xdr:ext cx="875691" cy="591865"/>
    <xdr:pic>
      <xdr:nvPicPr>
        <xdr:cNvPr id="2" name="image1.jpeg">
          <a:extLst>
            <a:ext uri="{FF2B5EF4-FFF2-40B4-BE49-F238E27FC236}">
              <a16:creationId xmlns:a16="http://schemas.microsoft.com/office/drawing/2014/main" id="{18C914D7-D49F-4F34-8AEB-72209E6C1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59" y="41019"/>
          <a:ext cx="875691" cy="5918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"/>
  <sheetViews>
    <sheetView showGridLines="0" tabSelected="1" showWhiteSpace="0" view="pageBreakPreview" zoomScale="90" zoomScaleNormal="100" zoomScaleSheetLayoutView="90" workbookViewId="0">
      <pane ySplit="6" topLeftCell="A7" activePane="bottomLeft" state="frozen"/>
      <selection pane="bottomLeft" activeCell="V11" sqref="V11"/>
    </sheetView>
  </sheetViews>
  <sheetFormatPr baseColWidth="10" defaultColWidth="12" defaultRowHeight="15.75" outlineLevelRow="1" outlineLevelCol="1" x14ac:dyDescent="0.25"/>
  <cols>
    <col min="1" max="1" width="2.33203125" style="2" customWidth="1"/>
    <col min="2" max="2" width="19.83203125" style="11" customWidth="1" outlineLevel="1"/>
    <col min="3" max="3" width="18.83203125" style="11" hidden="1" customWidth="1" outlineLevel="1"/>
    <col min="4" max="4" width="28.6640625" style="11" customWidth="1" outlineLevel="1"/>
    <col min="5" max="5" width="24" style="11" hidden="1" customWidth="1" outlineLevel="1"/>
    <col min="6" max="6" width="28" style="11" customWidth="1" outlineLevel="1"/>
    <col min="7" max="7" width="17.1640625" style="11" hidden="1" customWidth="1"/>
    <col min="8" max="8" width="26.5" style="11" customWidth="1"/>
    <col min="9" max="9" width="17.1640625" style="11" hidden="1" customWidth="1"/>
    <col min="10" max="10" width="18.5" style="11" customWidth="1"/>
    <col min="11" max="11" width="17.1640625" style="11" hidden="1" customWidth="1"/>
    <col min="12" max="12" width="15.6640625" style="11" customWidth="1"/>
    <col min="13" max="13" width="11.6640625" style="11" hidden="1" customWidth="1" outlineLevel="1"/>
    <col min="14" max="14" width="19" style="11" bestFit="1" customWidth="1" outlineLevel="1"/>
    <col min="15" max="15" width="12.83203125" style="11" hidden="1" customWidth="1" outlineLevel="1"/>
    <col min="16" max="16" width="17" style="11" customWidth="1" outlineLevel="1"/>
    <col min="17" max="17" width="13.83203125" style="11" hidden="1" customWidth="1" outlineLevel="1"/>
    <col min="18" max="18" width="19.1640625" style="11" customWidth="1" outlineLevel="1"/>
    <col min="19" max="16384" width="12" style="2"/>
  </cols>
  <sheetData>
    <row r="1" spans="2:18" ht="15.75" customHeight="1" x14ac:dyDescent="0.25">
      <c r="B1" s="39"/>
      <c r="C1" s="40"/>
      <c r="D1" s="40"/>
      <c r="E1" s="1"/>
      <c r="F1" s="1"/>
      <c r="G1" s="1"/>
      <c r="H1" s="53" t="s">
        <v>0</v>
      </c>
      <c r="I1" s="53"/>
      <c r="J1" s="53"/>
      <c r="K1" s="38"/>
      <c r="L1" s="1"/>
      <c r="M1" s="1"/>
      <c r="N1" s="1"/>
      <c r="O1" s="1"/>
      <c r="P1" s="1"/>
      <c r="Q1" s="1"/>
      <c r="R1" s="41"/>
    </row>
    <row r="2" spans="2:18" x14ac:dyDescent="0.2">
      <c r="B2" s="54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x14ac:dyDescent="0.2">
      <c r="B3" s="54" t="s">
        <v>50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2:18" ht="30" customHeight="1" x14ac:dyDescent="0.2"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2:18" ht="14.2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7"/>
    </row>
    <row r="6" spans="2:18" ht="14.25" hidden="1" customHeight="1" x14ac:dyDescent="0.2">
      <c r="B6" s="28"/>
      <c r="C6" s="26"/>
      <c r="D6" s="26">
        <v>1.0230999999999999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4"/>
    </row>
    <row r="7" spans="2:18" outlineLevel="1" x14ac:dyDescent="0.2">
      <c r="B7" s="25" t="s">
        <v>3</v>
      </c>
      <c r="C7" s="60" t="s">
        <v>4</v>
      </c>
      <c r="D7" s="60"/>
      <c r="E7" s="60"/>
      <c r="F7" s="60"/>
      <c r="G7" s="60"/>
      <c r="H7" s="60"/>
      <c r="I7" s="60" t="s">
        <v>30</v>
      </c>
      <c r="J7" s="60"/>
      <c r="K7" s="60"/>
      <c r="L7" s="60"/>
      <c r="M7" s="60"/>
      <c r="N7" s="60"/>
      <c r="O7" s="60" t="s">
        <v>5</v>
      </c>
      <c r="P7" s="60"/>
      <c r="Q7" s="60"/>
      <c r="R7" s="61"/>
    </row>
    <row r="8" spans="2:18" s="32" customFormat="1" ht="26.25" customHeight="1" outlineLevel="1" x14ac:dyDescent="0.2">
      <c r="B8" s="30" t="s">
        <v>6</v>
      </c>
      <c r="C8" s="33" t="s">
        <v>36</v>
      </c>
      <c r="D8" s="30" t="s">
        <v>36</v>
      </c>
      <c r="E8" s="33" t="s">
        <v>37</v>
      </c>
      <c r="F8" s="30" t="s">
        <v>37</v>
      </c>
      <c r="G8" s="33" t="s">
        <v>7</v>
      </c>
      <c r="H8" s="30" t="s">
        <v>7</v>
      </c>
      <c r="I8" s="33" t="s">
        <v>36</v>
      </c>
      <c r="J8" s="30" t="s">
        <v>36</v>
      </c>
      <c r="K8" s="33" t="s">
        <v>37</v>
      </c>
      <c r="L8" s="30" t="s">
        <v>37</v>
      </c>
      <c r="M8" s="33" t="s">
        <v>7</v>
      </c>
      <c r="N8" s="30" t="s">
        <v>7</v>
      </c>
      <c r="O8" s="33" t="s">
        <v>8</v>
      </c>
      <c r="P8" s="30" t="s">
        <v>8</v>
      </c>
      <c r="Q8" s="33" t="s">
        <v>9</v>
      </c>
      <c r="R8" s="31" t="s">
        <v>9</v>
      </c>
    </row>
    <row r="9" spans="2:18" s="20" customFormat="1" ht="31.5" hidden="1" outlineLevel="1" x14ac:dyDescent="0.2">
      <c r="B9" s="18"/>
      <c r="C9" s="21" t="s">
        <v>26</v>
      </c>
      <c r="D9" s="19" t="s">
        <v>27</v>
      </c>
      <c r="E9" s="21" t="s">
        <v>26</v>
      </c>
      <c r="F9" s="19" t="s">
        <v>27</v>
      </c>
      <c r="G9" s="21" t="s">
        <v>26</v>
      </c>
      <c r="H9" s="19" t="s">
        <v>27</v>
      </c>
      <c r="I9" s="21" t="s">
        <v>26</v>
      </c>
      <c r="J9" s="19" t="s">
        <v>27</v>
      </c>
      <c r="K9" s="21" t="s">
        <v>26</v>
      </c>
      <c r="L9" s="19" t="s">
        <v>27</v>
      </c>
      <c r="M9" s="21" t="s">
        <v>26</v>
      </c>
      <c r="N9" s="19" t="s">
        <v>27</v>
      </c>
      <c r="O9" s="21" t="s">
        <v>26</v>
      </c>
      <c r="P9" s="19" t="s">
        <v>27</v>
      </c>
      <c r="Q9" s="21" t="s">
        <v>26</v>
      </c>
      <c r="R9" s="19" t="s">
        <v>26</v>
      </c>
    </row>
    <row r="10" spans="2:18" outlineLevel="1" x14ac:dyDescent="0.2">
      <c r="B10" s="3">
        <v>1</v>
      </c>
      <c r="C10" s="4">
        <v>4442.0233308376</v>
      </c>
      <c r="D10" s="4">
        <f>C10*$D$6</f>
        <v>4544.6340697799478</v>
      </c>
      <c r="E10" s="4">
        <v>8884.0362623173023</v>
      </c>
      <c r="F10" s="4">
        <f>E10*$D$6</f>
        <v>9089.2574999768312</v>
      </c>
      <c r="G10" s="4">
        <v>13326.0595931549</v>
      </c>
      <c r="H10" s="4">
        <f>G10*$D$6</f>
        <v>13633.891569756777</v>
      </c>
      <c r="I10" s="4">
        <v>1110.5058327094</v>
      </c>
      <c r="J10" s="4">
        <f>I10*$D$6</f>
        <v>1136.158517444987</v>
      </c>
      <c r="K10" s="4">
        <v>3331.5174981282003</v>
      </c>
      <c r="L10" s="4">
        <f>K10*$D$6</f>
        <v>3408.4755523349613</v>
      </c>
      <c r="M10" s="4">
        <v>5552.5291635470012</v>
      </c>
      <c r="N10" s="4">
        <f>M10*$D$6</f>
        <v>5680.7925872249361</v>
      </c>
      <c r="O10" s="4">
        <v>10.732137352800001</v>
      </c>
      <c r="P10" s="4">
        <f>O10*$D$6</f>
        <v>10.98004972564968</v>
      </c>
      <c r="Q10" s="4">
        <v>10.732137352800001</v>
      </c>
      <c r="R10" s="4">
        <f>Q10*$D$6</f>
        <v>10.98004972564968</v>
      </c>
    </row>
    <row r="11" spans="2:18" outlineLevel="1" x14ac:dyDescent="0.2">
      <c r="B11" s="3">
        <v>2</v>
      </c>
      <c r="C11" s="4">
        <v>4442.0233308376</v>
      </c>
      <c r="D11" s="4">
        <f t="shared" ref="D11:D57" si="0">C11*$D$6</f>
        <v>4544.6340697799478</v>
      </c>
      <c r="E11" s="4">
        <v>8884.0329079078092</v>
      </c>
      <c r="F11" s="4">
        <f t="shared" ref="F11:F57" si="1">E11*$D$6</f>
        <v>9089.2540680804796</v>
      </c>
      <c r="G11" s="4">
        <v>13326.0595931549</v>
      </c>
      <c r="H11" s="4">
        <f t="shared" ref="H11:H57" si="2">G11*$D$6</f>
        <v>13633.891569756777</v>
      </c>
      <c r="I11" s="4">
        <v>1110.5058327094</v>
      </c>
      <c r="J11" s="4">
        <f t="shared" ref="J11:J57" si="3">I11*$D$6</f>
        <v>1136.158517444987</v>
      </c>
      <c r="K11" s="4">
        <v>3331.5174981282003</v>
      </c>
      <c r="L11" s="4">
        <f t="shared" ref="L11:L57" si="4">K11*$D$6</f>
        <v>3408.4755523349613</v>
      </c>
      <c r="M11" s="4">
        <v>5552.5291635470012</v>
      </c>
      <c r="N11" s="4">
        <f t="shared" ref="N11:N57" si="5">M11*$D$6</f>
        <v>5680.7925872249361</v>
      </c>
      <c r="O11" s="4">
        <v>24.5216859282</v>
      </c>
      <c r="P11" s="4">
        <f t="shared" ref="P11:P57" si="6">O11*$D$6</f>
        <v>25.088136873141419</v>
      </c>
      <c r="Q11" s="4">
        <v>88.852113897600006</v>
      </c>
      <c r="R11" s="4">
        <f t="shared" ref="R11:R57" si="7">Q11*$D$6</f>
        <v>90.904597728634556</v>
      </c>
    </row>
    <row r="12" spans="2:18" outlineLevel="1" x14ac:dyDescent="0.2">
      <c r="B12" s="3">
        <v>3</v>
      </c>
      <c r="C12" s="4">
        <v>9994.5524943845994</v>
      </c>
      <c r="D12" s="4">
        <f t="shared" si="0"/>
        <v>10225.426657004882</v>
      </c>
      <c r="E12" s="4">
        <v>19989.089667344808</v>
      </c>
      <c r="F12" s="4">
        <f t="shared" si="1"/>
        <v>20450.837638660472</v>
      </c>
      <c r="G12" s="4">
        <v>29983.636684438006</v>
      </c>
      <c r="H12" s="4">
        <f t="shared" si="2"/>
        <v>30676.258691848521</v>
      </c>
      <c r="I12" s="4">
        <v>1110.5058327094</v>
      </c>
      <c r="J12" s="4">
        <f t="shared" si="3"/>
        <v>1136.158517444987</v>
      </c>
      <c r="K12" s="4">
        <v>3331.5174981282003</v>
      </c>
      <c r="L12" s="4">
        <f t="shared" si="4"/>
        <v>3408.4755523349613</v>
      </c>
      <c r="M12" s="4">
        <v>5552.5291635470012</v>
      </c>
      <c r="N12" s="4">
        <f t="shared" si="5"/>
        <v>5680.7925872249361</v>
      </c>
      <c r="O12" s="4">
        <v>53.660686764000005</v>
      </c>
      <c r="P12" s="4">
        <f t="shared" si="6"/>
        <v>54.900248628248399</v>
      </c>
      <c r="Q12" s="4">
        <v>111.04434365620001</v>
      </c>
      <c r="R12" s="4">
        <f t="shared" si="7"/>
        <v>113.60946799465822</v>
      </c>
    </row>
    <row r="13" spans="2:18" outlineLevel="1" x14ac:dyDescent="0.2">
      <c r="B13" s="3">
        <v>4</v>
      </c>
      <c r="C13" s="4">
        <v>15547.071258573702</v>
      </c>
      <c r="D13" s="4">
        <f t="shared" si="0"/>
        <v>15906.208604646752</v>
      </c>
      <c r="E13" s="4">
        <v>31094.158926423606</v>
      </c>
      <c r="F13" s="4">
        <f t="shared" si="1"/>
        <v>31812.43399762399</v>
      </c>
      <c r="G13" s="4">
        <v>46641.203376363206</v>
      </c>
      <c r="H13" s="4">
        <f t="shared" si="2"/>
        <v>47718.61517435719</v>
      </c>
      <c r="I13" s="4">
        <v>1110.5058327094</v>
      </c>
      <c r="J13" s="4">
        <f t="shared" si="3"/>
        <v>1136.158517444987</v>
      </c>
      <c r="K13" s="4">
        <v>3331.5174981282003</v>
      </c>
      <c r="L13" s="4">
        <f t="shared" si="4"/>
        <v>3408.4755523349613</v>
      </c>
      <c r="M13" s="4">
        <v>5552.5291635470012</v>
      </c>
      <c r="N13" s="4">
        <f t="shared" si="5"/>
        <v>5680.7925872249361</v>
      </c>
      <c r="O13" s="4">
        <v>99.636248039900011</v>
      </c>
      <c r="P13" s="4">
        <f t="shared" si="6"/>
        <v>101.93784536962168</v>
      </c>
      <c r="Q13" s="4">
        <v>133.2573721306</v>
      </c>
      <c r="R13" s="4">
        <f t="shared" si="7"/>
        <v>136.33561742681684</v>
      </c>
    </row>
    <row r="14" spans="2:18" outlineLevel="1" x14ac:dyDescent="0.2">
      <c r="B14" s="3">
        <v>5</v>
      </c>
      <c r="C14" s="4">
        <v>21099.600422120704</v>
      </c>
      <c r="D14" s="4">
        <f t="shared" si="0"/>
        <v>21587.001191871692</v>
      </c>
      <c r="E14" s="4">
        <v>42199.178186935205</v>
      </c>
      <c r="F14" s="4">
        <f t="shared" si="1"/>
        <v>43173.979203053401</v>
      </c>
      <c r="G14" s="4">
        <v>63298.77006828841</v>
      </c>
      <c r="H14" s="4">
        <f t="shared" si="2"/>
        <v>64760.971656865862</v>
      </c>
      <c r="I14" s="4">
        <v>2498.6329239172001</v>
      </c>
      <c r="J14" s="4">
        <f t="shared" si="3"/>
        <v>2556.351344459687</v>
      </c>
      <c r="K14" s="4">
        <v>7495.9091711095016</v>
      </c>
      <c r="L14" s="4">
        <f t="shared" si="4"/>
        <v>7669.0646729621303</v>
      </c>
      <c r="M14" s="4">
        <v>12493.195817659702</v>
      </c>
      <c r="N14" s="4">
        <f t="shared" si="5"/>
        <v>12781.78864104764</v>
      </c>
      <c r="O14" s="4">
        <v>247.44232187260002</v>
      </c>
      <c r="P14" s="4">
        <f t="shared" si="6"/>
        <v>253.15823950785705</v>
      </c>
      <c r="Q14" s="4">
        <v>333.15382968440002</v>
      </c>
      <c r="R14" s="4">
        <f t="shared" si="7"/>
        <v>340.84968315010963</v>
      </c>
    </row>
    <row r="15" spans="2:18" outlineLevel="1" x14ac:dyDescent="0.2">
      <c r="B15" s="3">
        <v>6</v>
      </c>
      <c r="C15" s="4">
        <v>26652.108786951903</v>
      </c>
      <c r="D15" s="4">
        <f t="shared" si="0"/>
        <v>27267.772499930488</v>
      </c>
      <c r="E15" s="4">
        <v>53304.222446730426</v>
      </c>
      <c r="F15" s="4">
        <f t="shared" si="1"/>
        <v>54535.549985249891</v>
      </c>
      <c r="G15" s="4">
        <v>79956.347159571509</v>
      </c>
      <c r="H15" s="4">
        <f t="shared" si="2"/>
        <v>81803.338778957608</v>
      </c>
      <c r="I15" s="4">
        <v>3886.7600151250003</v>
      </c>
      <c r="J15" s="4">
        <f t="shared" si="3"/>
        <v>3976.5441714743874</v>
      </c>
      <c r="K15" s="4">
        <v>11660.300844090802</v>
      </c>
      <c r="L15" s="4">
        <f t="shared" si="4"/>
        <v>11929.653793589297</v>
      </c>
      <c r="M15" s="4">
        <v>19433.831273698699</v>
      </c>
      <c r="N15" s="4">
        <f t="shared" si="5"/>
        <v>19882.752776121139</v>
      </c>
      <c r="O15" s="4">
        <v>291.17162184210002</v>
      </c>
      <c r="P15" s="4">
        <f t="shared" si="6"/>
        <v>297.89768630665253</v>
      </c>
      <c r="Q15" s="4">
        <v>377.57988663320003</v>
      </c>
      <c r="R15" s="4">
        <f t="shared" si="7"/>
        <v>386.30198201442693</v>
      </c>
    </row>
    <row r="16" spans="2:18" outlineLevel="1" x14ac:dyDescent="0.2">
      <c r="B16" s="3">
        <v>7</v>
      </c>
      <c r="C16" s="4">
        <v>32204.637950498902</v>
      </c>
      <c r="D16" s="4">
        <f t="shared" si="0"/>
        <v>32948.565087155424</v>
      </c>
      <c r="E16" s="4">
        <v>64409.279206167434</v>
      </c>
      <c r="F16" s="4">
        <f t="shared" si="1"/>
        <v>65897.133555829889</v>
      </c>
      <c r="G16" s="4">
        <v>96613.913851496705</v>
      </c>
      <c r="H16" s="4">
        <f t="shared" si="2"/>
        <v>98845.695261466273</v>
      </c>
      <c r="I16" s="4">
        <v>5274.8975056907002</v>
      </c>
      <c r="J16" s="4">
        <f t="shared" si="3"/>
        <v>5396.7476380721546</v>
      </c>
      <c r="K16" s="4">
        <v>15824.682117714199</v>
      </c>
      <c r="L16" s="4">
        <f t="shared" si="4"/>
        <v>16190.232274633396</v>
      </c>
      <c r="M16" s="4">
        <v>26374.497927811401</v>
      </c>
      <c r="N16" s="4">
        <f t="shared" si="5"/>
        <v>26983.748829943841</v>
      </c>
      <c r="O16" s="4">
        <v>337.15758247590003</v>
      </c>
      <c r="P16" s="4">
        <f t="shared" si="6"/>
        <v>344.94592263109331</v>
      </c>
      <c r="Q16" s="4">
        <v>421.98514486620002</v>
      </c>
      <c r="R16" s="4">
        <f t="shared" si="7"/>
        <v>431.73300171260917</v>
      </c>
    </row>
    <row r="17" spans="2:18" outlineLevel="1" x14ac:dyDescent="0.2">
      <c r="B17" s="3">
        <v>8</v>
      </c>
      <c r="C17" s="4">
        <v>37757.156714687997</v>
      </c>
      <c r="D17" s="4">
        <f t="shared" si="0"/>
        <v>38629.347034797283</v>
      </c>
      <c r="E17" s="4">
        <v>75514.323465962647</v>
      </c>
      <c r="F17" s="4">
        <f t="shared" si="1"/>
        <v>77258.704338026379</v>
      </c>
      <c r="G17" s="4">
        <v>113271.48054342192</v>
      </c>
      <c r="H17" s="4">
        <f t="shared" si="2"/>
        <v>115888.05174397495</v>
      </c>
      <c r="I17" s="4">
        <v>6663.0349962564005</v>
      </c>
      <c r="J17" s="4">
        <f t="shared" si="3"/>
        <v>6816.9511046699226</v>
      </c>
      <c r="K17" s="4">
        <v>19989.094589411303</v>
      </c>
      <c r="L17" s="4">
        <f t="shared" si="4"/>
        <v>20450.842674426702</v>
      </c>
      <c r="M17" s="4">
        <v>33315.143783208303</v>
      </c>
      <c r="N17" s="4">
        <f t="shared" si="5"/>
        <v>34084.723604600411</v>
      </c>
      <c r="O17" s="4">
        <v>367.80449020720005</v>
      </c>
      <c r="P17" s="4">
        <f t="shared" si="6"/>
        <v>376.30077393098634</v>
      </c>
      <c r="Q17" s="4">
        <v>466.41120181500008</v>
      </c>
      <c r="R17" s="4">
        <f t="shared" si="7"/>
        <v>477.18530057692652</v>
      </c>
    </row>
    <row r="18" spans="2:18" outlineLevel="1" x14ac:dyDescent="0.2">
      <c r="B18" s="3">
        <v>9</v>
      </c>
      <c r="C18" s="4">
        <v>43309.696277592906</v>
      </c>
      <c r="D18" s="4">
        <f t="shared" si="0"/>
        <v>44310.150261605297</v>
      </c>
      <c r="E18" s="4">
        <v>86619.367725757853</v>
      </c>
      <c r="F18" s="4">
        <f t="shared" si="1"/>
        <v>88620.275120222854</v>
      </c>
      <c r="G18" s="4">
        <v>129929.0680340629</v>
      </c>
      <c r="H18" s="4">
        <f t="shared" si="2"/>
        <v>132930.42950564975</v>
      </c>
      <c r="I18" s="4">
        <v>8051.1516881063017</v>
      </c>
      <c r="J18" s="4">
        <f t="shared" si="3"/>
        <v>8237.1332921015564</v>
      </c>
      <c r="K18" s="4">
        <v>24153.486262392602</v>
      </c>
      <c r="L18" s="4">
        <f t="shared" si="4"/>
        <v>24711.431795053868</v>
      </c>
      <c r="M18" s="4">
        <v>40255.810437321001</v>
      </c>
      <c r="N18" s="4">
        <f t="shared" si="5"/>
        <v>41185.719658423113</v>
      </c>
      <c r="O18" s="4">
        <v>421.46517697120004</v>
      </c>
      <c r="P18" s="4">
        <f t="shared" si="6"/>
        <v>431.20102255923473</v>
      </c>
      <c r="Q18" s="4">
        <v>510.83725876380004</v>
      </c>
      <c r="R18" s="4">
        <f t="shared" si="7"/>
        <v>522.63759944124376</v>
      </c>
    </row>
    <row r="19" spans="2:18" outlineLevel="1" x14ac:dyDescent="0.2">
      <c r="B19" s="3">
        <v>10</v>
      </c>
      <c r="C19" s="4">
        <v>48862.215041782008</v>
      </c>
      <c r="D19" s="4">
        <f t="shared" si="0"/>
        <v>49990.93220924717</v>
      </c>
      <c r="E19" s="4">
        <v>97724.424485194846</v>
      </c>
      <c r="F19" s="4">
        <f t="shared" si="1"/>
        <v>99981.858690802837</v>
      </c>
      <c r="G19" s="4">
        <v>146586.63472598811</v>
      </c>
      <c r="H19" s="4">
        <f t="shared" si="2"/>
        <v>149972.78598815843</v>
      </c>
      <c r="I19" s="4">
        <v>9439.2891786719993</v>
      </c>
      <c r="J19" s="4">
        <f t="shared" si="3"/>
        <v>9657.3367586993209</v>
      </c>
      <c r="K19" s="4">
        <v>28317.867536016001</v>
      </c>
      <c r="L19" s="4">
        <f t="shared" si="4"/>
        <v>28972.010276097968</v>
      </c>
      <c r="M19" s="4">
        <v>47196.456292717907</v>
      </c>
      <c r="N19" s="4">
        <f t="shared" si="5"/>
        <v>48286.694433079683</v>
      </c>
      <c r="O19" s="4">
        <v>475.07386694569999</v>
      </c>
      <c r="P19" s="4">
        <f t="shared" si="6"/>
        <v>486.04807327214559</v>
      </c>
      <c r="Q19" s="4">
        <v>555.26331571260016</v>
      </c>
      <c r="R19" s="4">
        <f t="shared" si="7"/>
        <v>568.08989830556118</v>
      </c>
    </row>
    <row r="20" spans="2:18" outlineLevel="1" x14ac:dyDescent="0.2">
      <c r="B20" s="3">
        <v>11</v>
      </c>
      <c r="C20" s="4">
        <v>54414.744205329</v>
      </c>
      <c r="D20" s="4">
        <f t="shared" si="0"/>
        <v>55671.724796472095</v>
      </c>
      <c r="E20" s="4">
        <v>108829.46874499008</v>
      </c>
      <c r="F20" s="4">
        <f t="shared" si="1"/>
        <v>111343.42947299934</v>
      </c>
      <c r="G20" s="4">
        <v>163244.21181727119</v>
      </c>
      <c r="H20" s="4">
        <f t="shared" si="2"/>
        <v>167015.15311025013</v>
      </c>
      <c r="I20" s="4">
        <v>10827.4266692377</v>
      </c>
      <c r="J20" s="4">
        <f t="shared" si="3"/>
        <v>11077.540225297091</v>
      </c>
      <c r="K20" s="4">
        <v>32482.269608355204</v>
      </c>
      <c r="L20" s="4">
        <f t="shared" si="4"/>
        <v>33232.610036308208</v>
      </c>
      <c r="M20" s="4">
        <v>54137.112547472701</v>
      </c>
      <c r="N20" s="4">
        <f t="shared" si="5"/>
        <v>55387.679847319312</v>
      </c>
      <c r="O20" s="4">
        <v>536.38848112410005</v>
      </c>
      <c r="P20" s="4">
        <f t="shared" si="6"/>
        <v>548.77905503806676</v>
      </c>
      <c r="Q20" s="4">
        <v>666.30765936880005</v>
      </c>
      <c r="R20" s="4">
        <f t="shared" si="7"/>
        <v>681.69936630021925</v>
      </c>
    </row>
    <row r="21" spans="2:18" outlineLevel="1" x14ac:dyDescent="0.2">
      <c r="B21" s="3">
        <v>12</v>
      </c>
      <c r="C21" s="4">
        <v>59967.252570160199</v>
      </c>
      <c r="D21" s="4">
        <f t="shared" si="0"/>
        <v>61352.496104530896</v>
      </c>
      <c r="E21" s="4">
        <v>119934.52550442705</v>
      </c>
      <c r="F21" s="4">
        <f t="shared" si="1"/>
        <v>122705.0130435793</v>
      </c>
      <c r="G21" s="4">
        <v>179901.77850919642</v>
      </c>
      <c r="H21" s="4">
        <f t="shared" si="2"/>
        <v>184057.50959275884</v>
      </c>
      <c r="I21" s="4">
        <v>12215.5641598034</v>
      </c>
      <c r="J21" s="4">
        <f t="shared" si="3"/>
        <v>12497.743691894857</v>
      </c>
      <c r="K21" s="4">
        <v>36646.661281336506</v>
      </c>
      <c r="L21" s="4">
        <f t="shared" si="4"/>
        <v>37493.199156935378</v>
      </c>
      <c r="M21" s="4">
        <v>61077.758402869607</v>
      </c>
      <c r="N21" s="4">
        <f t="shared" si="5"/>
        <v>62488.654621975889</v>
      </c>
      <c r="O21" s="4">
        <v>612.99015141550001</v>
      </c>
      <c r="P21" s="4">
        <f t="shared" si="6"/>
        <v>627.15022391319803</v>
      </c>
      <c r="Q21" s="4">
        <v>777.35200302500004</v>
      </c>
      <c r="R21" s="4">
        <f t="shared" si="7"/>
        <v>795.30883429487744</v>
      </c>
    </row>
    <row r="22" spans="2:18" outlineLevel="1" x14ac:dyDescent="0.2">
      <c r="B22" s="3">
        <v>13</v>
      </c>
      <c r="C22" s="4">
        <v>65519.781733707205</v>
      </c>
      <c r="D22" s="4">
        <f t="shared" si="0"/>
        <v>67033.288691755835</v>
      </c>
      <c r="E22" s="4">
        <v>131039.56976422227</v>
      </c>
      <c r="F22" s="4">
        <f t="shared" si="1"/>
        <v>134066.5838257758</v>
      </c>
      <c r="G22" s="4">
        <v>196559.3556004795</v>
      </c>
      <c r="H22" s="4">
        <f t="shared" si="2"/>
        <v>201099.87671485054</v>
      </c>
      <c r="I22" s="4">
        <v>13603.670452295401</v>
      </c>
      <c r="J22" s="4">
        <f t="shared" si="3"/>
        <v>13917.915239743423</v>
      </c>
      <c r="K22" s="4">
        <v>40811.042554959902</v>
      </c>
      <c r="L22" s="4">
        <f t="shared" si="4"/>
        <v>41753.777637979474</v>
      </c>
      <c r="M22" s="4">
        <v>68018.414657624395</v>
      </c>
      <c r="N22" s="4">
        <f t="shared" si="5"/>
        <v>69589.640036215511</v>
      </c>
      <c r="O22" s="4">
        <v>643.6474585046999</v>
      </c>
      <c r="P22" s="4">
        <f t="shared" si="6"/>
        <v>658.51571479615836</v>
      </c>
      <c r="Q22" s="4">
        <v>888.41714539700001</v>
      </c>
      <c r="R22" s="4">
        <f t="shared" si="7"/>
        <v>908.93958145567058</v>
      </c>
    </row>
    <row r="23" spans="2:18" outlineLevel="1" x14ac:dyDescent="0.2">
      <c r="B23" s="3">
        <v>14</v>
      </c>
      <c r="C23" s="4">
        <v>71072.300497896314</v>
      </c>
      <c r="D23" s="4">
        <f t="shared" si="0"/>
        <v>72714.070639397716</v>
      </c>
      <c r="E23" s="4">
        <v>142144.62652365924</v>
      </c>
      <c r="F23" s="4">
        <f t="shared" si="1"/>
        <v>145428.16739635577</v>
      </c>
      <c r="G23" s="4">
        <v>213216.92229240472</v>
      </c>
      <c r="H23" s="4">
        <f t="shared" si="2"/>
        <v>218142.23319735925</v>
      </c>
      <c r="I23" s="4">
        <v>14991.8079428611</v>
      </c>
      <c r="J23" s="4">
        <f t="shared" si="3"/>
        <v>15338.118706341189</v>
      </c>
      <c r="K23" s="4">
        <v>44975.444627299104</v>
      </c>
      <c r="L23" s="4">
        <f t="shared" si="4"/>
        <v>46014.37739818971</v>
      </c>
      <c r="M23" s="4">
        <v>74959.060513021308</v>
      </c>
      <c r="N23" s="4">
        <f t="shared" si="5"/>
        <v>76690.614810872095</v>
      </c>
      <c r="O23" s="4">
        <v>689.61262042270005</v>
      </c>
      <c r="P23" s="4">
        <f t="shared" si="6"/>
        <v>705.54267195446437</v>
      </c>
      <c r="Q23" s="4">
        <v>999.4510896953002</v>
      </c>
      <c r="R23" s="4">
        <f t="shared" si="7"/>
        <v>1022.5384098672615</v>
      </c>
    </row>
    <row r="24" spans="2:18" outlineLevel="1" x14ac:dyDescent="0.2">
      <c r="B24" s="3">
        <v>15</v>
      </c>
      <c r="C24" s="4">
        <v>76624.829661443306</v>
      </c>
      <c r="D24" s="4">
        <f t="shared" si="0"/>
        <v>78394.863226622634</v>
      </c>
      <c r="E24" s="4">
        <v>153249.67078345452</v>
      </c>
      <c r="F24" s="4">
        <f t="shared" si="1"/>
        <v>156789.7381785523</v>
      </c>
      <c r="G24" s="4">
        <v>229874.48898432992</v>
      </c>
      <c r="H24" s="4">
        <f t="shared" si="2"/>
        <v>235184.5896798679</v>
      </c>
      <c r="I24" s="4">
        <v>16379.945433426801</v>
      </c>
      <c r="J24" s="4">
        <f t="shared" si="3"/>
        <v>16758.322172938959</v>
      </c>
      <c r="K24" s="4">
        <v>49139.846699638299</v>
      </c>
      <c r="L24" s="4">
        <f t="shared" si="4"/>
        <v>50274.977158399939</v>
      </c>
      <c r="M24" s="4">
        <v>81899.727167134013</v>
      </c>
      <c r="N24" s="4">
        <f t="shared" si="5"/>
        <v>83791.610864694798</v>
      </c>
      <c r="O24" s="4">
        <v>763.1776782073</v>
      </c>
      <c r="P24" s="4">
        <f t="shared" si="6"/>
        <v>780.80708257388858</v>
      </c>
      <c r="Q24" s="4">
        <v>1110.5058327094</v>
      </c>
      <c r="R24" s="4">
        <f t="shared" si="7"/>
        <v>1136.158517444987</v>
      </c>
    </row>
    <row r="25" spans="2:18" outlineLevel="1" x14ac:dyDescent="0.2">
      <c r="B25" s="3">
        <v>16</v>
      </c>
      <c r="C25" s="4">
        <v>82177.358824990311</v>
      </c>
      <c r="D25" s="4">
        <f t="shared" si="0"/>
        <v>84075.655813847581</v>
      </c>
      <c r="E25" s="4">
        <v>164354.71504324966</v>
      </c>
      <c r="F25" s="4">
        <f t="shared" si="1"/>
        <v>168151.30896074872</v>
      </c>
      <c r="G25" s="4">
        <v>246532.07647497091</v>
      </c>
      <c r="H25" s="4">
        <f t="shared" si="2"/>
        <v>252226.96744154271</v>
      </c>
      <c r="I25" s="4">
        <v>17768.082923992501</v>
      </c>
      <c r="J25" s="4">
        <f t="shared" si="3"/>
        <v>18178.525639536725</v>
      </c>
      <c r="K25" s="4">
        <v>53304.217573903807</v>
      </c>
      <c r="L25" s="4">
        <f t="shared" si="4"/>
        <v>54535.544999860977</v>
      </c>
      <c r="M25" s="4">
        <v>88840.383421888808</v>
      </c>
      <c r="N25" s="4">
        <f t="shared" si="5"/>
        <v>90892.596278934434</v>
      </c>
      <c r="O25" s="4">
        <v>796.90279587700002</v>
      </c>
      <c r="P25" s="4">
        <f t="shared" si="6"/>
        <v>815.31125046175862</v>
      </c>
      <c r="Q25" s="4">
        <v>1221.5501763656002</v>
      </c>
      <c r="R25" s="4">
        <f t="shared" si="7"/>
        <v>1249.7679854396454</v>
      </c>
    </row>
    <row r="26" spans="2:18" outlineLevel="1" x14ac:dyDescent="0.2">
      <c r="B26" s="3">
        <v>17</v>
      </c>
      <c r="C26" s="4">
        <v>87729.887988537303</v>
      </c>
      <c r="D26" s="4">
        <f t="shared" si="0"/>
        <v>89756.448401072499</v>
      </c>
      <c r="E26" s="4">
        <v>175459.75930304488</v>
      </c>
      <c r="F26" s="4">
        <f t="shared" si="1"/>
        <v>179512.8797429452</v>
      </c>
      <c r="G26" s="4">
        <v>263191.03668085474</v>
      </c>
      <c r="H26" s="4">
        <f t="shared" si="2"/>
        <v>269270.74962818244</v>
      </c>
      <c r="I26" s="4">
        <v>19156.2100152003</v>
      </c>
      <c r="J26" s="4">
        <f t="shared" si="3"/>
        <v>19598.718466551425</v>
      </c>
      <c r="K26" s="4">
        <v>57468.630045600905</v>
      </c>
      <c r="L26" s="4">
        <f t="shared" si="4"/>
        <v>58796.155399654279</v>
      </c>
      <c r="M26" s="4">
        <v>95781.039676643602</v>
      </c>
      <c r="N26" s="4">
        <f t="shared" si="5"/>
        <v>97993.581693174056</v>
      </c>
      <c r="O26" s="4">
        <v>842.87835715289998</v>
      </c>
      <c r="P26" s="4">
        <f t="shared" si="6"/>
        <v>862.34884720313187</v>
      </c>
      <c r="Q26" s="4">
        <v>1332.5945200218002</v>
      </c>
      <c r="R26" s="4">
        <f t="shared" si="7"/>
        <v>1363.3774534343038</v>
      </c>
    </row>
    <row r="27" spans="2:18" outlineLevel="1" x14ac:dyDescent="0.2">
      <c r="B27" s="3">
        <v>18</v>
      </c>
      <c r="C27" s="4">
        <v>93282.406752726412</v>
      </c>
      <c r="D27" s="4">
        <f t="shared" si="0"/>
        <v>95437.23034871438</v>
      </c>
      <c r="E27" s="4">
        <v>186564.8160624819</v>
      </c>
      <c r="F27" s="4">
        <f t="shared" si="1"/>
        <v>190874.46331352522</v>
      </c>
      <c r="G27" s="4">
        <v>279847.22025817918</v>
      </c>
      <c r="H27" s="4">
        <f t="shared" si="2"/>
        <v>286311.69104614307</v>
      </c>
      <c r="I27" s="4">
        <v>20544.3371064081</v>
      </c>
      <c r="J27" s="4">
        <f t="shared" si="3"/>
        <v>21018.911293566125</v>
      </c>
      <c r="K27" s="4">
        <v>61633.021718582211</v>
      </c>
      <c r="L27" s="4">
        <f t="shared" si="4"/>
        <v>63056.744520281456</v>
      </c>
      <c r="M27" s="4">
        <v>102721.69593139841</v>
      </c>
      <c r="N27" s="4">
        <f t="shared" si="5"/>
        <v>105094.56710741371</v>
      </c>
      <c r="O27" s="4">
        <v>891.92172900930007</v>
      </c>
      <c r="P27" s="4">
        <f t="shared" si="6"/>
        <v>912.52512094941483</v>
      </c>
      <c r="Q27" s="4">
        <v>1443.6492630359</v>
      </c>
      <c r="R27" s="4">
        <f t="shared" si="7"/>
        <v>1476.9975610120291</v>
      </c>
    </row>
    <row r="28" spans="2:18" outlineLevel="1" x14ac:dyDescent="0.2">
      <c r="B28" s="3">
        <v>19</v>
      </c>
      <c r="C28" s="4">
        <v>98834.925516915508</v>
      </c>
      <c r="D28" s="4">
        <f t="shared" si="0"/>
        <v>101118.01229635625</v>
      </c>
      <c r="E28" s="4">
        <v>197669.86143318893</v>
      </c>
      <c r="F28" s="4">
        <f t="shared" si="1"/>
        <v>202236.03523229557</v>
      </c>
      <c r="G28" s="4">
        <v>296504.7869501044</v>
      </c>
      <c r="H28" s="4">
        <f t="shared" si="2"/>
        <v>303354.04752865178</v>
      </c>
      <c r="I28" s="4">
        <v>21932.474596973803</v>
      </c>
      <c r="J28" s="4">
        <f t="shared" si="3"/>
        <v>22439.114760163895</v>
      </c>
      <c r="K28" s="4">
        <v>65797.413391563503</v>
      </c>
      <c r="L28" s="4">
        <f t="shared" si="4"/>
        <v>67317.333640908619</v>
      </c>
      <c r="M28" s="4">
        <v>109662.35218615322</v>
      </c>
      <c r="N28" s="4">
        <f t="shared" si="5"/>
        <v>112195.55252165334</v>
      </c>
      <c r="O28" s="4">
        <v>940.97550022360008</v>
      </c>
      <c r="P28" s="4">
        <f t="shared" si="6"/>
        <v>962.71203427876515</v>
      </c>
      <c r="Q28" s="4">
        <v>1554.7040060500001</v>
      </c>
      <c r="R28" s="4">
        <f t="shared" si="7"/>
        <v>1590.6176685897549</v>
      </c>
    </row>
    <row r="29" spans="2:18" outlineLevel="1" x14ac:dyDescent="0.2">
      <c r="B29" s="3">
        <v>20</v>
      </c>
      <c r="C29" s="4">
        <v>104387.44428110462</v>
      </c>
      <c r="D29" s="4">
        <f t="shared" si="0"/>
        <v>106798.79424399813</v>
      </c>
      <c r="E29" s="4">
        <v>208774.90458207231</v>
      </c>
      <c r="F29" s="4">
        <f t="shared" si="1"/>
        <v>213597.60487791817</v>
      </c>
      <c r="G29" s="4">
        <v>313162.35364202963</v>
      </c>
      <c r="H29" s="4">
        <f t="shared" si="2"/>
        <v>320396.40401116048</v>
      </c>
      <c r="I29" s="4">
        <v>23320.601688181603</v>
      </c>
      <c r="J29" s="4">
        <f t="shared" si="3"/>
        <v>23859.307587178595</v>
      </c>
      <c r="K29" s="4">
        <v>69961.805064544795</v>
      </c>
      <c r="L29" s="4">
        <f t="shared" si="4"/>
        <v>71577.922761535767</v>
      </c>
      <c r="M29" s="4">
        <v>116603.008440908</v>
      </c>
      <c r="N29" s="4">
        <f t="shared" si="5"/>
        <v>119296.53793589296</v>
      </c>
      <c r="O29" s="4">
        <v>980.79464162270006</v>
      </c>
      <c r="P29" s="4">
        <f t="shared" si="6"/>
        <v>1003.4509978441844</v>
      </c>
      <c r="Q29" s="4">
        <v>1665.7483497062001</v>
      </c>
      <c r="R29" s="4">
        <f t="shared" si="7"/>
        <v>1704.2271365844131</v>
      </c>
    </row>
    <row r="30" spans="2:18" outlineLevel="1" x14ac:dyDescent="0.2">
      <c r="B30" s="3">
        <v>21</v>
      </c>
      <c r="C30" s="4">
        <v>109939.97344465159</v>
      </c>
      <c r="D30" s="4">
        <f t="shared" si="0"/>
        <v>112479.58683122303</v>
      </c>
      <c r="E30" s="4">
        <v>219879.96134150933</v>
      </c>
      <c r="F30" s="4">
        <f t="shared" si="1"/>
        <v>224959.18844849817</v>
      </c>
      <c r="G30" s="4">
        <v>329819.93073331274</v>
      </c>
      <c r="H30" s="4">
        <f t="shared" si="2"/>
        <v>337438.77113325224</v>
      </c>
      <c r="I30" s="4">
        <v>24708.728779389403</v>
      </c>
      <c r="J30" s="4">
        <f t="shared" si="3"/>
        <v>25279.500414193295</v>
      </c>
      <c r="K30" s="4">
        <v>74126.186338168205</v>
      </c>
      <c r="L30" s="4">
        <f t="shared" si="4"/>
        <v>75838.501242579878</v>
      </c>
      <c r="M30" s="4">
        <v>123543.66469566281</v>
      </c>
      <c r="N30" s="4">
        <f t="shared" si="5"/>
        <v>126397.52335013261</v>
      </c>
      <c r="O30" s="4">
        <v>1020.6657798113001</v>
      </c>
      <c r="P30" s="4">
        <f t="shared" si="6"/>
        <v>1044.243159324941</v>
      </c>
      <c r="Q30" s="4">
        <v>1776.8030927203001</v>
      </c>
      <c r="R30" s="4">
        <f t="shared" si="7"/>
        <v>1817.8472441621388</v>
      </c>
    </row>
    <row r="31" spans="2:18" outlineLevel="1" x14ac:dyDescent="0.2">
      <c r="B31" s="3">
        <v>22</v>
      </c>
      <c r="C31" s="4">
        <v>115492.4922088407</v>
      </c>
      <c r="D31" s="4">
        <f t="shared" si="0"/>
        <v>118160.36877886491</v>
      </c>
      <c r="E31" s="4">
        <v>230985.00560130447</v>
      </c>
      <c r="F31" s="4">
        <f t="shared" si="1"/>
        <v>236320.75923069459</v>
      </c>
      <c r="G31" s="4">
        <v>346477.49742523796</v>
      </c>
      <c r="H31" s="4">
        <f t="shared" si="2"/>
        <v>354481.1276157609</v>
      </c>
      <c r="I31" s="4">
        <v>26096.855870597203</v>
      </c>
      <c r="J31" s="4">
        <f t="shared" si="3"/>
        <v>26699.693241207995</v>
      </c>
      <c r="K31" s="4">
        <v>78290.598809865318</v>
      </c>
      <c r="L31" s="4">
        <f t="shared" si="4"/>
        <v>80099.111642373202</v>
      </c>
      <c r="M31" s="4">
        <v>130484.32095041762</v>
      </c>
      <c r="N31" s="4">
        <f t="shared" si="5"/>
        <v>133498.50876437227</v>
      </c>
      <c r="O31" s="4">
        <v>1060.4849212104002</v>
      </c>
      <c r="P31" s="4">
        <f t="shared" si="6"/>
        <v>1084.9821228903604</v>
      </c>
      <c r="Q31" s="4">
        <v>1887.8578357344002</v>
      </c>
      <c r="R31" s="4">
        <f t="shared" si="7"/>
        <v>1931.4673517398646</v>
      </c>
    </row>
    <row r="32" spans="2:18" outlineLevel="1" x14ac:dyDescent="0.2">
      <c r="B32" s="3">
        <v>23</v>
      </c>
      <c r="C32" s="4">
        <v>121045.03177174562</v>
      </c>
      <c r="D32" s="4">
        <f t="shared" si="0"/>
        <v>123841.17200567292</v>
      </c>
      <c r="E32" s="4">
        <v>242090.04986109975</v>
      </c>
      <c r="F32" s="4">
        <f t="shared" si="1"/>
        <v>247682.33001289112</v>
      </c>
      <c r="G32" s="4">
        <v>363135.08491587889</v>
      </c>
      <c r="H32" s="4">
        <f t="shared" si="2"/>
        <v>371523.50537743565</v>
      </c>
      <c r="I32" s="4">
        <v>27484.982961805003</v>
      </c>
      <c r="J32" s="4">
        <f t="shared" si="3"/>
        <v>28119.886068222695</v>
      </c>
      <c r="K32" s="4">
        <v>82454.990482846595</v>
      </c>
      <c r="L32" s="4">
        <f t="shared" si="4"/>
        <v>84359.70076300035</v>
      </c>
      <c r="M32" s="4">
        <v>137424.97720517241</v>
      </c>
      <c r="N32" s="4">
        <f t="shared" si="5"/>
        <v>140599.49417861187</v>
      </c>
      <c r="O32" s="4">
        <v>1130.9821684144999</v>
      </c>
      <c r="P32" s="4">
        <f t="shared" si="6"/>
        <v>1157.1078565048747</v>
      </c>
      <c r="Q32" s="4">
        <v>1998.9021793906004</v>
      </c>
      <c r="R32" s="4">
        <f t="shared" si="7"/>
        <v>2045.076819734523</v>
      </c>
    </row>
    <row r="33" spans="2:23" outlineLevel="1" x14ac:dyDescent="0.2">
      <c r="B33" s="3">
        <v>24</v>
      </c>
      <c r="C33" s="4">
        <v>126597.56093529261</v>
      </c>
      <c r="D33" s="4">
        <f t="shared" si="0"/>
        <v>129521.96459289786</v>
      </c>
      <c r="E33" s="4">
        <v>253195.09412089491</v>
      </c>
      <c r="F33" s="4">
        <f t="shared" si="1"/>
        <v>259043.90079508757</v>
      </c>
      <c r="G33" s="4">
        <v>379792.65160780412</v>
      </c>
      <c r="H33" s="4">
        <f t="shared" si="2"/>
        <v>388565.86185994436</v>
      </c>
      <c r="I33" s="4">
        <v>28873.120452370702</v>
      </c>
      <c r="J33" s="4">
        <f t="shared" si="3"/>
        <v>29540.089534820461</v>
      </c>
      <c r="K33" s="4">
        <v>86619.37175647002</v>
      </c>
      <c r="L33" s="4">
        <f t="shared" si="4"/>
        <v>88620.279244044475</v>
      </c>
      <c r="M33" s="4">
        <v>144365.63345992719</v>
      </c>
      <c r="N33" s="4">
        <f t="shared" si="5"/>
        <v>147700.47959285151</v>
      </c>
      <c r="O33" s="4">
        <v>1138.6464951868002</v>
      </c>
      <c r="P33" s="4">
        <f t="shared" si="6"/>
        <v>1164.9492292256152</v>
      </c>
      <c r="Q33" s="4">
        <v>2109.9673217626005</v>
      </c>
      <c r="R33" s="4">
        <f t="shared" si="7"/>
        <v>2158.7075668953162</v>
      </c>
    </row>
    <row r="34" spans="2:23" outlineLevel="1" x14ac:dyDescent="0.2">
      <c r="B34" s="3">
        <v>25</v>
      </c>
      <c r="C34" s="4">
        <v>132150.07969948172</v>
      </c>
      <c r="D34" s="4">
        <f t="shared" si="0"/>
        <v>135202.74654053972</v>
      </c>
      <c r="E34" s="4">
        <v>264300.15088033187</v>
      </c>
      <c r="F34" s="4">
        <f t="shared" si="1"/>
        <v>270405.48436566751</v>
      </c>
      <c r="G34" s="4">
        <v>396450.21829972934</v>
      </c>
      <c r="H34" s="4">
        <f t="shared" si="2"/>
        <v>405608.21834245307</v>
      </c>
      <c r="I34" s="4">
        <v>30261.257942936405</v>
      </c>
      <c r="J34" s="4">
        <f t="shared" si="3"/>
        <v>30960.293001418231</v>
      </c>
      <c r="K34" s="4">
        <v>90783.773828809208</v>
      </c>
      <c r="L34" s="4">
        <f t="shared" si="4"/>
        <v>92880.87900425469</v>
      </c>
      <c r="M34" s="4">
        <v>151306.27931532412</v>
      </c>
      <c r="N34" s="4">
        <f t="shared" si="5"/>
        <v>154801.45436750809</v>
      </c>
      <c r="O34" s="4">
        <v>1180.0255402709001</v>
      </c>
      <c r="P34" s="4">
        <f t="shared" si="6"/>
        <v>1207.2841302511579</v>
      </c>
      <c r="Q34" s="4">
        <v>2221.0116654188</v>
      </c>
      <c r="R34" s="4">
        <f t="shared" si="7"/>
        <v>2272.3170348899739</v>
      </c>
    </row>
    <row r="35" spans="2:23" outlineLevel="1" x14ac:dyDescent="0.2">
      <c r="B35" s="3">
        <v>26</v>
      </c>
      <c r="C35" s="4">
        <v>137702.60886302873</v>
      </c>
      <c r="D35" s="4">
        <f t="shared" si="0"/>
        <v>140883.53912776467</v>
      </c>
      <c r="E35" s="4">
        <v>275405.19514012709</v>
      </c>
      <c r="F35" s="4">
        <f t="shared" si="1"/>
        <v>281767.05514786398</v>
      </c>
      <c r="G35" s="4">
        <v>413107.79539101245</v>
      </c>
      <c r="H35" s="4">
        <f t="shared" si="2"/>
        <v>422650.58546454477</v>
      </c>
      <c r="I35" s="4">
        <v>31649.395433502104</v>
      </c>
      <c r="J35" s="4">
        <f t="shared" si="3"/>
        <v>32380.496468016001</v>
      </c>
      <c r="K35" s="4">
        <v>94948.1655017905</v>
      </c>
      <c r="L35" s="4">
        <f t="shared" si="4"/>
        <v>97141.468124881852</v>
      </c>
      <c r="M35" s="4">
        <v>158246.92517072099</v>
      </c>
      <c r="N35" s="4">
        <f t="shared" si="5"/>
        <v>161902.42914216462</v>
      </c>
      <c r="O35" s="4">
        <v>1226.0011015468001</v>
      </c>
      <c r="P35" s="4">
        <f t="shared" si="6"/>
        <v>1254.321726992531</v>
      </c>
      <c r="Q35" s="4">
        <v>2332.0560090750005</v>
      </c>
      <c r="R35" s="4">
        <f t="shared" si="7"/>
        <v>2385.9265028846326</v>
      </c>
    </row>
    <row r="36" spans="2:23" outlineLevel="1" x14ac:dyDescent="0.2">
      <c r="B36" s="3">
        <v>27</v>
      </c>
      <c r="C36" s="4">
        <v>143255.11722785991</v>
      </c>
      <c r="D36" s="4">
        <f t="shared" si="0"/>
        <v>146564.31043582346</v>
      </c>
      <c r="E36" s="4">
        <v>286510.23939992237</v>
      </c>
      <c r="F36" s="4">
        <f t="shared" si="1"/>
        <v>293128.62593006057</v>
      </c>
      <c r="G36" s="4">
        <v>429765.36208293767</v>
      </c>
      <c r="H36" s="4">
        <f t="shared" si="2"/>
        <v>439692.94194705348</v>
      </c>
      <c r="I36" s="4">
        <v>33037.512125351997</v>
      </c>
      <c r="J36" s="4">
        <f t="shared" si="3"/>
        <v>33800.678655447628</v>
      </c>
      <c r="K36" s="4">
        <v>99112.54677541391</v>
      </c>
      <c r="L36" s="4">
        <f t="shared" si="4"/>
        <v>101402.04660592596</v>
      </c>
      <c r="M36" s="4">
        <v>165187.59182483371</v>
      </c>
      <c r="N36" s="4">
        <f t="shared" si="5"/>
        <v>169003.42519598737</v>
      </c>
      <c r="O36" s="4">
        <v>1277.0723481937</v>
      </c>
      <c r="P36" s="4">
        <f t="shared" si="6"/>
        <v>1306.5727194369742</v>
      </c>
      <c r="Q36" s="4">
        <v>2398.6950944982</v>
      </c>
      <c r="R36" s="4">
        <f t="shared" si="7"/>
        <v>2454.1049511811079</v>
      </c>
    </row>
    <row r="37" spans="2:23" outlineLevel="1" x14ac:dyDescent="0.2">
      <c r="B37" s="3">
        <v>28</v>
      </c>
      <c r="C37" s="4">
        <v>148807.64639140692</v>
      </c>
      <c r="D37" s="4">
        <f t="shared" si="0"/>
        <v>152245.1030230484</v>
      </c>
      <c r="E37" s="4">
        <v>297615.28365971753</v>
      </c>
      <c r="F37" s="4">
        <f t="shared" si="1"/>
        <v>304490.19671225699</v>
      </c>
      <c r="G37" s="4">
        <v>446422.93917422078</v>
      </c>
      <c r="H37" s="4">
        <f t="shared" si="2"/>
        <v>456735.30906914524</v>
      </c>
      <c r="I37" s="4">
        <v>34425.649615917697</v>
      </c>
      <c r="J37" s="4">
        <f t="shared" si="3"/>
        <v>35220.88212204539</v>
      </c>
      <c r="K37" s="4">
        <v>103276.94884775311</v>
      </c>
      <c r="L37" s="4">
        <f t="shared" si="4"/>
        <v>105662.64636613619</v>
      </c>
      <c r="M37" s="4">
        <v>172128.23768023064</v>
      </c>
      <c r="N37" s="4">
        <f t="shared" si="5"/>
        <v>176104.39997064395</v>
      </c>
      <c r="O37" s="4">
        <v>1328.1643935564002</v>
      </c>
      <c r="P37" s="4">
        <f t="shared" si="6"/>
        <v>1358.8449910475529</v>
      </c>
      <c r="Q37" s="4">
        <v>2465.3133812055999</v>
      </c>
      <c r="R37" s="4">
        <f t="shared" si="7"/>
        <v>2522.2621203114491</v>
      </c>
    </row>
    <row r="38" spans="2:23" outlineLevel="1" x14ac:dyDescent="0.2">
      <c r="B38" s="3">
        <v>29</v>
      </c>
      <c r="C38" s="4">
        <v>154360.16515559601</v>
      </c>
      <c r="D38" s="4">
        <f t="shared" si="0"/>
        <v>157925.88497069027</v>
      </c>
      <c r="E38" s="4">
        <v>308720.34041915456</v>
      </c>
      <c r="F38" s="4">
        <f t="shared" si="1"/>
        <v>315851.78028283699</v>
      </c>
      <c r="G38" s="4">
        <v>463080.50586614601</v>
      </c>
      <c r="H38" s="4">
        <f t="shared" si="2"/>
        <v>473777.66555165395</v>
      </c>
      <c r="I38" s="4">
        <v>35813.787106483403</v>
      </c>
      <c r="J38" s="4">
        <f t="shared" si="3"/>
        <v>36641.085588643167</v>
      </c>
      <c r="K38" s="4">
        <v>107441.3509200923</v>
      </c>
      <c r="L38" s="4">
        <f t="shared" si="4"/>
        <v>109923.24612634642</v>
      </c>
      <c r="M38" s="4">
        <v>179068.9043343433</v>
      </c>
      <c r="N38" s="4">
        <f t="shared" si="5"/>
        <v>183205.39602446661</v>
      </c>
      <c r="O38" s="4">
        <v>1379.2460395612002</v>
      </c>
      <c r="P38" s="4">
        <f t="shared" si="6"/>
        <v>1411.1066230750637</v>
      </c>
      <c r="Q38" s="4">
        <v>2531.9420672709002</v>
      </c>
      <c r="R38" s="4">
        <f t="shared" si="7"/>
        <v>2590.4299290248578</v>
      </c>
    </row>
    <row r="39" spans="2:23" outlineLevel="1" x14ac:dyDescent="0.2">
      <c r="B39" s="3">
        <v>30</v>
      </c>
      <c r="C39" s="4">
        <v>159912.69431914302</v>
      </c>
      <c r="D39" s="4">
        <f t="shared" si="0"/>
        <v>163606.67755791522</v>
      </c>
      <c r="E39" s="4">
        <v>319825.38467894983</v>
      </c>
      <c r="F39" s="4">
        <f t="shared" si="1"/>
        <v>327213.35106503352</v>
      </c>
      <c r="G39" s="4">
        <v>479738.07255807112</v>
      </c>
      <c r="H39" s="4">
        <f t="shared" si="2"/>
        <v>490820.02203416248</v>
      </c>
      <c r="I39" s="4">
        <v>37201.903798333304</v>
      </c>
      <c r="J39" s="4">
        <f t="shared" si="3"/>
        <v>38061.267776074797</v>
      </c>
      <c r="K39" s="4">
        <v>111605.72179435781</v>
      </c>
      <c r="L39" s="4">
        <f t="shared" si="4"/>
        <v>114183.81396780747</v>
      </c>
      <c r="M39" s="4">
        <v>186009.56058909814</v>
      </c>
      <c r="N39" s="4">
        <f t="shared" si="5"/>
        <v>190306.38143870627</v>
      </c>
      <c r="O39" s="4">
        <v>1430.3380849239002</v>
      </c>
      <c r="P39" s="4">
        <f t="shared" si="6"/>
        <v>1463.3788946856421</v>
      </c>
      <c r="Q39" s="4">
        <v>2598.5915520520007</v>
      </c>
      <c r="R39" s="4">
        <f t="shared" si="7"/>
        <v>2658.6190169044016</v>
      </c>
      <c r="W39" s="46"/>
    </row>
    <row r="40" spans="2:23" outlineLevel="1" x14ac:dyDescent="0.2">
      <c r="B40" s="3">
        <v>31</v>
      </c>
      <c r="C40" s="4">
        <v>165465.22348269002</v>
      </c>
      <c r="D40" s="4">
        <f t="shared" si="0"/>
        <v>169287.47014514013</v>
      </c>
      <c r="E40" s="4">
        <v>330930.428938745</v>
      </c>
      <c r="F40" s="4">
        <f t="shared" si="1"/>
        <v>338574.92184723</v>
      </c>
      <c r="G40" s="4">
        <v>496395.66004871216</v>
      </c>
      <c r="H40" s="4">
        <f t="shared" si="2"/>
        <v>507862.39979583735</v>
      </c>
      <c r="I40" s="4">
        <v>38590.041288899003</v>
      </c>
      <c r="J40" s="4">
        <f t="shared" si="3"/>
        <v>39481.471242672567</v>
      </c>
      <c r="K40" s="4">
        <v>115770.1342660549</v>
      </c>
      <c r="L40" s="4">
        <f t="shared" si="4"/>
        <v>118444.42436760076</v>
      </c>
      <c r="M40" s="4">
        <v>192950.20644449501</v>
      </c>
      <c r="N40" s="4">
        <f t="shared" si="5"/>
        <v>197407.35621336283</v>
      </c>
      <c r="O40" s="4">
        <v>1481.4197309287001</v>
      </c>
      <c r="P40" s="4">
        <f t="shared" si="6"/>
        <v>1515.6405267131529</v>
      </c>
      <c r="Q40" s="4">
        <v>2665.2098387594006</v>
      </c>
      <c r="R40" s="4">
        <f t="shared" si="7"/>
        <v>2726.7761860347423</v>
      </c>
    </row>
    <row r="41" spans="2:23" outlineLevel="1" x14ac:dyDescent="0.2">
      <c r="B41" s="3">
        <v>32</v>
      </c>
      <c r="C41" s="4">
        <v>171017.752646237</v>
      </c>
      <c r="D41" s="4">
        <f t="shared" si="0"/>
        <v>174968.26273236505</v>
      </c>
      <c r="E41" s="4">
        <v>342035.4731985401</v>
      </c>
      <c r="F41" s="4">
        <f t="shared" si="1"/>
        <v>349936.49262942636</v>
      </c>
      <c r="G41" s="4">
        <v>513053.22674063739</v>
      </c>
      <c r="H41" s="4">
        <f t="shared" si="2"/>
        <v>524904.75627834606</v>
      </c>
      <c r="I41" s="4">
        <v>39978.168380106799</v>
      </c>
      <c r="J41" s="4">
        <f t="shared" si="3"/>
        <v>40901.664069687264</v>
      </c>
      <c r="K41" s="4">
        <v>119934.5259390362</v>
      </c>
      <c r="L41" s="4">
        <f t="shared" si="4"/>
        <v>122705.01348822792</v>
      </c>
      <c r="M41" s="4">
        <v>199890.87309860773</v>
      </c>
      <c r="N41" s="4">
        <f t="shared" si="5"/>
        <v>204508.35226718555</v>
      </c>
      <c r="O41" s="4">
        <v>1532.4909775756003</v>
      </c>
      <c r="P41" s="4">
        <f t="shared" si="6"/>
        <v>1567.8915191575966</v>
      </c>
      <c r="Q41" s="4">
        <v>2731.8489241826001</v>
      </c>
      <c r="R41" s="4">
        <f t="shared" si="7"/>
        <v>2794.9546343312177</v>
      </c>
    </row>
    <row r="42" spans="2:23" outlineLevel="1" x14ac:dyDescent="0.2">
      <c r="B42" s="3">
        <v>33</v>
      </c>
      <c r="C42" s="4">
        <v>176570.26101106821</v>
      </c>
      <c r="D42" s="4">
        <f t="shared" si="0"/>
        <v>180649.03404042387</v>
      </c>
      <c r="E42" s="4">
        <v>353140.54245761898</v>
      </c>
      <c r="F42" s="4">
        <f t="shared" si="1"/>
        <v>361298.08898838994</v>
      </c>
      <c r="G42" s="4">
        <v>529710.80383192049</v>
      </c>
      <c r="H42" s="4">
        <f t="shared" si="2"/>
        <v>541947.12340043776</v>
      </c>
      <c r="I42" s="4">
        <v>41366.305870672506</v>
      </c>
      <c r="J42" s="4">
        <f t="shared" si="3"/>
        <v>42321.867536285034</v>
      </c>
      <c r="K42" s="4">
        <v>124098.90721265961</v>
      </c>
      <c r="L42" s="4">
        <f t="shared" si="4"/>
        <v>126965.59196927203</v>
      </c>
      <c r="M42" s="4">
        <v>206831.5189540046</v>
      </c>
      <c r="N42" s="4">
        <f t="shared" si="5"/>
        <v>211609.32704184207</v>
      </c>
      <c r="O42" s="4">
        <v>1583.5830229383</v>
      </c>
      <c r="P42" s="4">
        <f t="shared" si="6"/>
        <v>1620.1637907681745</v>
      </c>
      <c r="Q42" s="4">
        <v>2798.4672108899999</v>
      </c>
      <c r="R42" s="4">
        <f t="shared" si="7"/>
        <v>2863.1118034615588</v>
      </c>
    </row>
    <row r="43" spans="2:23" outlineLevel="1" x14ac:dyDescent="0.2">
      <c r="B43" s="3">
        <v>34</v>
      </c>
      <c r="C43" s="4">
        <v>182122.79017461522</v>
      </c>
      <c r="D43" s="4">
        <f t="shared" si="0"/>
        <v>186329.82662764881</v>
      </c>
      <c r="E43" s="4">
        <v>364245.5867174142</v>
      </c>
      <c r="F43" s="4">
        <f t="shared" si="1"/>
        <v>372659.65977058641</v>
      </c>
      <c r="G43" s="4">
        <v>546368.37052384566</v>
      </c>
      <c r="H43" s="4">
        <f t="shared" si="2"/>
        <v>558989.47988294647</v>
      </c>
      <c r="I43" s="4">
        <v>42754.432961880302</v>
      </c>
      <c r="J43" s="4">
        <f t="shared" si="3"/>
        <v>43742.06036329973</v>
      </c>
      <c r="K43" s="4">
        <v>128263.30928499882</v>
      </c>
      <c r="L43" s="4">
        <f t="shared" si="4"/>
        <v>131226.19172948226</v>
      </c>
      <c r="M43" s="4">
        <v>213772.18560811732</v>
      </c>
      <c r="N43" s="4">
        <f t="shared" si="5"/>
        <v>218710.32309566482</v>
      </c>
      <c r="O43" s="4">
        <v>1634.6542695852002</v>
      </c>
      <c r="P43" s="4">
        <f t="shared" si="6"/>
        <v>1672.4147832126182</v>
      </c>
      <c r="Q43" s="4">
        <v>2865.0958969553003</v>
      </c>
      <c r="R43" s="4">
        <f t="shared" si="7"/>
        <v>2931.2796121749675</v>
      </c>
    </row>
    <row r="44" spans="2:23" outlineLevel="1" x14ac:dyDescent="0.2">
      <c r="B44" s="3">
        <v>35</v>
      </c>
      <c r="C44" s="4">
        <v>187675.30893880432</v>
      </c>
      <c r="D44" s="4">
        <f t="shared" si="0"/>
        <v>192010.60857529068</v>
      </c>
      <c r="E44" s="4">
        <v>375350.63097720942</v>
      </c>
      <c r="F44" s="4">
        <f t="shared" si="1"/>
        <v>384021.23055278294</v>
      </c>
      <c r="G44" s="4">
        <v>563025.93721577094</v>
      </c>
      <c r="H44" s="4">
        <f t="shared" si="2"/>
        <v>576031.83636545518</v>
      </c>
      <c r="I44" s="4">
        <v>44142.570452446009</v>
      </c>
      <c r="J44" s="4">
        <f t="shared" si="3"/>
        <v>45162.263829897507</v>
      </c>
      <c r="K44" s="4">
        <v>132427.69055862218</v>
      </c>
      <c r="L44" s="4">
        <f t="shared" si="4"/>
        <v>135486.77021052633</v>
      </c>
      <c r="M44" s="4">
        <v>220712.84186287213</v>
      </c>
      <c r="N44" s="4">
        <f t="shared" si="5"/>
        <v>225811.30850990445</v>
      </c>
      <c r="O44" s="4">
        <v>1685.7567143058</v>
      </c>
      <c r="P44" s="4">
        <f t="shared" si="6"/>
        <v>1724.6976944062637</v>
      </c>
      <c r="Q44" s="4">
        <v>2931.7245830206002</v>
      </c>
      <c r="R44" s="4">
        <f t="shared" si="7"/>
        <v>2999.4474208883757</v>
      </c>
    </row>
    <row r="45" spans="2:23" outlineLevel="1" x14ac:dyDescent="0.2">
      <c r="B45" s="3">
        <v>36</v>
      </c>
      <c r="C45" s="4">
        <v>193227.83810235132</v>
      </c>
      <c r="D45" s="4">
        <f t="shared" si="0"/>
        <v>197691.40116251563</v>
      </c>
      <c r="E45" s="4">
        <v>386455.68773664633</v>
      </c>
      <c r="F45" s="4">
        <f t="shared" si="1"/>
        <v>395382.81412336283</v>
      </c>
      <c r="G45" s="4">
        <v>579683.51430705399</v>
      </c>
      <c r="H45" s="4">
        <f t="shared" si="2"/>
        <v>593074.20348754688</v>
      </c>
      <c r="I45" s="4">
        <v>45530.707943011708</v>
      </c>
      <c r="J45" s="4">
        <f t="shared" si="3"/>
        <v>46582.467296495277</v>
      </c>
      <c r="K45" s="4">
        <v>136592.0822316035</v>
      </c>
      <c r="L45" s="4">
        <f t="shared" si="4"/>
        <v>139747.35933115354</v>
      </c>
      <c r="M45" s="4">
        <v>227653.47731891111</v>
      </c>
      <c r="N45" s="4">
        <f t="shared" si="5"/>
        <v>232912.27264497793</v>
      </c>
      <c r="O45" s="4">
        <v>1736.8383603106004</v>
      </c>
      <c r="P45" s="4">
        <f t="shared" si="6"/>
        <v>1776.959326433775</v>
      </c>
      <c r="Q45" s="4">
        <v>2998.3636684438002</v>
      </c>
      <c r="R45" s="4">
        <f t="shared" si="7"/>
        <v>3067.6258691848516</v>
      </c>
    </row>
    <row r="46" spans="2:23" outlineLevel="1" x14ac:dyDescent="0.2">
      <c r="B46" s="3">
        <v>37</v>
      </c>
      <c r="C46" s="4">
        <v>198780.35686654042</v>
      </c>
      <c r="D46" s="4">
        <f t="shared" si="0"/>
        <v>203372.18311015749</v>
      </c>
      <c r="E46" s="4">
        <v>397560.7345317966</v>
      </c>
      <c r="F46" s="4">
        <f t="shared" si="1"/>
        <v>406744.38749948103</v>
      </c>
      <c r="G46" s="4">
        <v>596341.08099897928</v>
      </c>
      <c r="H46" s="4">
        <f t="shared" si="2"/>
        <v>610116.55997005559</v>
      </c>
      <c r="I46" s="4">
        <v>46918.835034219504</v>
      </c>
      <c r="J46" s="4">
        <f t="shared" si="3"/>
        <v>48002.660123509973</v>
      </c>
      <c r="K46" s="4">
        <v>140756.49470330062</v>
      </c>
      <c r="L46" s="4">
        <f t="shared" si="4"/>
        <v>144007.96973094685</v>
      </c>
      <c r="M46" s="4">
        <v>234594.14397302383</v>
      </c>
      <c r="N46" s="4">
        <f t="shared" si="5"/>
        <v>240013.26869880068</v>
      </c>
      <c r="O46" s="4">
        <v>1787.9096069575</v>
      </c>
      <c r="P46" s="4">
        <f t="shared" si="6"/>
        <v>1829.210318878218</v>
      </c>
      <c r="Q46" s="4">
        <v>3065.0027538670001</v>
      </c>
      <c r="R46" s="4">
        <f t="shared" si="7"/>
        <v>3135.8043174813274</v>
      </c>
    </row>
    <row r="47" spans="2:23" outlineLevel="1" x14ac:dyDescent="0.2">
      <c r="B47" s="3">
        <v>38</v>
      </c>
      <c r="C47" s="4">
        <v>204332.89642944533</v>
      </c>
      <c r="D47" s="4">
        <f t="shared" si="0"/>
        <v>209052.98633696549</v>
      </c>
      <c r="E47" s="4">
        <v>408665.77625623683</v>
      </c>
      <c r="F47" s="4">
        <f t="shared" si="1"/>
        <v>418105.95568775584</v>
      </c>
      <c r="G47" s="4">
        <v>612998.66848962009</v>
      </c>
      <c r="H47" s="4">
        <f t="shared" si="2"/>
        <v>627158.93773173029</v>
      </c>
      <c r="I47" s="4">
        <v>48306.951726069405</v>
      </c>
      <c r="J47" s="4">
        <f t="shared" si="3"/>
        <v>49422.842310941604</v>
      </c>
      <c r="K47" s="4">
        <v>144920.87597692403</v>
      </c>
      <c r="L47" s="4">
        <f t="shared" si="4"/>
        <v>148268.54821199097</v>
      </c>
      <c r="M47" s="4">
        <v>241534.7898284207</v>
      </c>
      <c r="N47" s="4">
        <f t="shared" si="5"/>
        <v>247114.2434734572</v>
      </c>
      <c r="O47" s="4">
        <v>1839.0016523202003</v>
      </c>
      <c r="P47" s="4">
        <f t="shared" si="6"/>
        <v>1881.4825904887966</v>
      </c>
      <c r="Q47" s="4">
        <v>3131.6210405744</v>
      </c>
      <c r="R47" s="4">
        <f t="shared" si="7"/>
        <v>3203.9614866116685</v>
      </c>
    </row>
    <row r="48" spans="2:23" outlineLevel="1" x14ac:dyDescent="0.2">
      <c r="B48" s="3">
        <v>39</v>
      </c>
      <c r="C48" s="4">
        <v>209885.4151936344</v>
      </c>
      <c r="D48" s="4">
        <f t="shared" si="0"/>
        <v>214733.76828460733</v>
      </c>
      <c r="E48" s="4">
        <v>419770.82051603199</v>
      </c>
      <c r="F48" s="4">
        <f t="shared" si="1"/>
        <v>429467.52646995231</v>
      </c>
      <c r="G48" s="4">
        <v>629656.23518154537</v>
      </c>
      <c r="H48" s="4">
        <f t="shared" si="2"/>
        <v>644201.29421423899</v>
      </c>
      <c r="I48" s="4">
        <v>49695.089216635104</v>
      </c>
      <c r="J48" s="4">
        <f t="shared" si="3"/>
        <v>50843.045777539373</v>
      </c>
      <c r="K48" s="4">
        <v>149085.2780492632</v>
      </c>
      <c r="L48" s="4">
        <f t="shared" si="4"/>
        <v>152529.14797220117</v>
      </c>
      <c r="M48" s="4">
        <v>248475.45648253342</v>
      </c>
      <c r="N48" s="4">
        <f t="shared" si="5"/>
        <v>254215.23952727992</v>
      </c>
      <c r="O48" s="4">
        <v>1890.0728989671002</v>
      </c>
      <c r="P48" s="4">
        <f t="shared" si="6"/>
        <v>1933.7335829332401</v>
      </c>
      <c r="Q48" s="4">
        <v>3198.2497266396999</v>
      </c>
      <c r="R48" s="4">
        <f t="shared" si="7"/>
        <v>3272.1292953250768</v>
      </c>
    </row>
    <row r="49" spans="2:18" outlineLevel="1" x14ac:dyDescent="0.2">
      <c r="B49" s="3">
        <v>40</v>
      </c>
      <c r="C49" s="4">
        <v>215437.93395782349</v>
      </c>
      <c r="D49" s="4">
        <f t="shared" si="0"/>
        <v>220414.5502322492</v>
      </c>
      <c r="E49" s="4">
        <v>430875.87727546896</v>
      </c>
      <c r="F49" s="4">
        <f t="shared" si="1"/>
        <v>440829.11004053225</v>
      </c>
      <c r="G49" s="4">
        <v>646313.80187347054</v>
      </c>
      <c r="H49" s="4">
        <f t="shared" si="2"/>
        <v>661243.65069674759</v>
      </c>
      <c r="I49" s="4">
        <v>51083.226707200804</v>
      </c>
      <c r="J49" s="4">
        <f t="shared" si="3"/>
        <v>52263.249244137136</v>
      </c>
      <c r="K49" s="4">
        <v>153249.66972224449</v>
      </c>
      <c r="L49" s="4">
        <f t="shared" si="4"/>
        <v>156789.73709282832</v>
      </c>
      <c r="M49" s="4">
        <v>255416.10233793035</v>
      </c>
      <c r="N49" s="4">
        <f t="shared" si="5"/>
        <v>261316.2143019365</v>
      </c>
      <c r="O49" s="4">
        <v>1941.1545449719001</v>
      </c>
      <c r="P49" s="4">
        <f>O49*$D$6</f>
        <v>1985.9952149607509</v>
      </c>
      <c r="Q49" s="4">
        <v>3264.8784127050003</v>
      </c>
      <c r="R49" s="4">
        <f t="shared" si="7"/>
        <v>3340.2971040384855</v>
      </c>
    </row>
    <row r="50" spans="2:18" outlineLevel="1" x14ac:dyDescent="0.2">
      <c r="B50" s="3">
        <v>41</v>
      </c>
      <c r="C50" s="4">
        <v>220990.45272201262</v>
      </c>
      <c r="D50" s="4">
        <f t="shared" si="0"/>
        <v>226095.33217989109</v>
      </c>
      <c r="E50" s="4">
        <v>441980.92153526429</v>
      </c>
      <c r="F50" s="4">
        <f t="shared" si="1"/>
        <v>452190.68082272884</v>
      </c>
      <c r="G50" s="4">
        <v>662971.37896475371</v>
      </c>
      <c r="H50" s="4">
        <f t="shared" si="2"/>
        <v>678286.01781883941</v>
      </c>
      <c r="I50" s="4">
        <v>52471.343399050711</v>
      </c>
      <c r="J50" s="4">
        <f t="shared" si="3"/>
        <v>53683.431431568781</v>
      </c>
      <c r="K50" s="4">
        <v>157414.0509958679</v>
      </c>
      <c r="L50" s="4">
        <f t="shared" si="4"/>
        <v>161050.31557387245</v>
      </c>
      <c r="M50" s="4">
        <v>262356.7585926851</v>
      </c>
      <c r="N50" s="4">
        <f t="shared" si="5"/>
        <v>268417.19971617608</v>
      </c>
      <c r="O50" s="4">
        <v>1992.2569896925002</v>
      </c>
      <c r="P50" s="4">
        <f t="shared" si="6"/>
        <v>2038.2781261543967</v>
      </c>
      <c r="Q50" s="4">
        <v>3331.5174981282003</v>
      </c>
      <c r="R50" s="4">
        <f t="shared" si="7"/>
        <v>3408.4755523349613</v>
      </c>
    </row>
    <row r="51" spans="2:18" outlineLevel="1" x14ac:dyDescent="0.2">
      <c r="B51" s="3">
        <v>42</v>
      </c>
      <c r="C51" s="4">
        <v>226542.98188555962</v>
      </c>
      <c r="D51" s="4">
        <f t="shared" si="0"/>
        <v>231776.12476711604</v>
      </c>
      <c r="E51" s="4">
        <v>453085.96579505951</v>
      </c>
      <c r="F51" s="4">
        <f t="shared" si="1"/>
        <v>463552.25160492532</v>
      </c>
      <c r="G51" s="4">
        <v>679628.94565667887</v>
      </c>
      <c r="H51" s="4">
        <f t="shared" si="2"/>
        <v>695328.37430134811</v>
      </c>
      <c r="I51" s="4">
        <v>53859.48088961641</v>
      </c>
      <c r="J51" s="4">
        <f t="shared" si="3"/>
        <v>55103.634898166543</v>
      </c>
      <c r="K51" s="4">
        <v>161578.45306820711</v>
      </c>
      <c r="L51" s="4">
        <f t="shared" si="4"/>
        <v>165310.91533408267</v>
      </c>
      <c r="M51" s="4">
        <v>269297.42524679779</v>
      </c>
      <c r="N51" s="4">
        <f t="shared" si="5"/>
        <v>275518.19576999877</v>
      </c>
      <c r="O51" s="4">
        <v>2043.3282363394001</v>
      </c>
      <c r="P51" s="4">
        <f t="shared" si="6"/>
        <v>2090.5291185988399</v>
      </c>
      <c r="Q51" s="4">
        <v>3398.1565835514002</v>
      </c>
      <c r="R51" s="4">
        <f t="shared" si="7"/>
        <v>3476.6540006314372</v>
      </c>
    </row>
    <row r="52" spans="2:18" outlineLevel="1" x14ac:dyDescent="0.2">
      <c r="B52" s="3">
        <v>43</v>
      </c>
      <c r="C52" s="4">
        <v>232095.50064974872</v>
      </c>
      <c r="D52" s="4">
        <f t="shared" si="0"/>
        <v>237456.9067147579</v>
      </c>
      <c r="E52" s="4">
        <v>464191.01005485462</v>
      </c>
      <c r="F52" s="4">
        <f t="shared" si="1"/>
        <v>474913.82238712173</v>
      </c>
      <c r="G52" s="4">
        <v>696286.52274796204</v>
      </c>
      <c r="H52" s="4">
        <f t="shared" si="2"/>
        <v>712370.74142343993</v>
      </c>
      <c r="I52" s="4">
        <v>55247.618380182103</v>
      </c>
      <c r="J52" s="4">
        <f t="shared" si="3"/>
        <v>56523.838364764306</v>
      </c>
      <c r="K52" s="4">
        <v>165742.85514054631</v>
      </c>
      <c r="L52" s="4">
        <f t="shared" si="4"/>
        <v>169571.5150942929</v>
      </c>
      <c r="M52" s="4">
        <v>276238.07110219472</v>
      </c>
      <c r="N52" s="4">
        <f t="shared" si="5"/>
        <v>282619.17054465541</v>
      </c>
      <c r="O52" s="4">
        <v>2094.4098823442</v>
      </c>
      <c r="P52" s="4">
        <f t="shared" si="6"/>
        <v>2142.7907506263509</v>
      </c>
      <c r="Q52" s="4">
        <v>3464.7748702588001</v>
      </c>
      <c r="R52" s="4">
        <f t="shared" si="7"/>
        <v>3544.8111697617778</v>
      </c>
    </row>
    <row r="53" spans="2:18" outlineLevel="1" x14ac:dyDescent="0.2">
      <c r="B53" s="3">
        <v>44</v>
      </c>
      <c r="C53" s="4">
        <v>237648.0298132957</v>
      </c>
      <c r="D53" s="4">
        <f t="shared" si="0"/>
        <v>243137.69930198279</v>
      </c>
      <c r="E53" s="4">
        <v>475296.06681429158</v>
      </c>
      <c r="F53" s="4">
        <f t="shared" si="1"/>
        <v>486275.40595770167</v>
      </c>
      <c r="G53" s="4">
        <v>712944.0894398872</v>
      </c>
      <c r="H53" s="4">
        <f t="shared" si="2"/>
        <v>729413.09790594853</v>
      </c>
      <c r="I53" s="4">
        <v>56635.755870747802</v>
      </c>
      <c r="J53" s="4">
        <f t="shared" si="3"/>
        <v>57944.041831362068</v>
      </c>
      <c r="K53" s="4">
        <v>169907.22601481181</v>
      </c>
      <c r="L53" s="4">
        <f t="shared" si="4"/>
        <v>173832.08293575395</v>
      </c>
      <c r="M53" s="4">
        <v>283178.73775630741</v>
      </c>
      <c r="N53" s="4">
        <f t="shared" si="5"/>
        <v>289720.1665984781</v>
      </c>
      <c r="O53" s="4">
        <v>2145.491528349</v>
      </c>
      <c r="P53" s="4">
        <f t="shared" si="6"/>
        <v>2195.0523826538615</v>
      </c>
      <c r="Q53" s="4">
        <v>3531.4347543978001</v>
      </c>
      <c r="R53" s="4">
        <f t="shared" si="7"/>
        <v>3613.0108972243888</v>
      </c>
    </row>
    <row r="54" spans="2:18" outlineLevel="1" x14ac:dyDescent="0.2">
      <c r="B54" s="3">
        <v>45</v>
      </c>
      <c r="C54" s="4">
        <v>243200.56937620061</v>
      </c>
      <c r="D54" s="4">
        <f t="shared" si="0"/>
        <v>248818.50252879082</v>
      </c>
      <c r="E54" s="4">
        <v>486401.11107408686</v>
      </c>
      <c r="F54" s="4">
        <f t="shared" si="1"/>
        <v>497636.97673989821</v>
      </c>
      <c r="G54" s="4">
        <v>729601.66653117025</v>
      </c>
      <c r="H54" s="4">
        <f t="shared" si="2"/>
        <v>746455.46502804023</v>
      </c>
      <c r="I54" s="4">
        <v>58023.882961955598</v>
      </c>
      <c r="J54" s="4">
        <f t="shared" si="3"/>
        <v>59364.234658376765</v>
      </c>
      <c r="K54" s="4">
        <v>174071.63848650892</v>
      </c>
      <c r="L54" s="4">
        <f t="shared" si="4"/>
        <v>178092.69333554726</v>
      </c>
      <c r="M54" s="4">
        <v>290119.38361170428</v>
      </c>
      <c r="N54" s="4">
        <f t="shared" si="5"/>
        <v>296821.14137313463</v>
      </c>
      <c r="O54" s="4">
        <v>2196.5731743537999</v>
      </c>
      <c r="P54" s="4">
        <f t="shared" si="6"/>
        <v>2247.3140146813726</v>
      </c>
      <c r="Q54" s="4">
        <v>3598.0322423894004</v>
      </c>
      <c r="R54" s="4">
        <f t="shared" si="7"/>
        <v>3681.1467871885952</v>
      </c>
    </row>
    <row r="55" spans="2:18" outlineLevel="1" x14ac:dyDescent="0.2">
      <c r="B55" s="3">
        <v>46</v>
      </c>
      <c r="C55" s="4">
        <v>248753.08814038971</v>
      </c>
      <c r="D55" s="4">
        <f t="shared" si="0"/>
        <v>254499.28447643269</v>
      </c>
      <c r="E55" s="4">
        <v>497506.15533388208</v>
      </c>
      <c r="F55" s="4">
        <f t="shared" si="1"/>
        <v>508998.54752209468</v>
      </c>
      <c r="G55" s="4">
        <v>746259.24362245342</v>
      </c>
      <c r="H55" s="4">
        <f t="shared" si="2"/>
        <v>763497.83215013205</v>
      </c>
      <c r="I55" s="4">
        <v>59412.010053163402</v>
      </c>
      <c r="J55" s="4">
        <f t="shared" si="3"/>
        <v>60784.427485391469</v>
      </c>
      <c r="K55" s="4">
        <v>178236.03015949021</v>
      </c>
      <c r="L55" s="4">
        <f t="shared" si="4"/>
        <v>182353.28245617441</v>
      </c>
      <c r="M55" s="4">
        <v>297060.05026581703</v>
      </c>
      <c r="N55" s="4">
        <f t="shared" si="5"/>
        <v>303922.13742695737</v>
      </c>
      <c r="O55" s="4">
        <v>2247.6652197164999</v>
      </c>
      <c r="P55" s="4">
        <f t="shared" si="6"/>
        <v>2299.5862862919507</v>
      </c>
      <c r="Q55" s="4">
        <v>3664.6817271704999</v>
      </c>
      <c r="R55" s="4">
        <f t="shared" si="7"/>
        <v>3749.3358750681382</v>
      </c>
    </row>
    <row r="56" spans="2:18" outlineLevel="1" x14ac:dyDescent="0.2">
      <c r="B56" s="3">
        <v>47</v>
      </c>
      <c r="C56" s="4">
        <v>254305.61730393674</v>
      </c>
      <c r="D56" s="4">
        <f t="shared" si="0"/>
        <v>260180.07706365766</v>
      </c>
      <c r="E56" s="4">
        <v>508611.1995936773</v>
      </c>
      <c r="F56" s="4">
        <f t="shared" si="1"/>
        <v>520360.11830429122</v>
      </c>
      <c r="G56" s="4">
        <v>762916.81031437858</v>
      </c>
      <c r="H56" s="4">
        <f t="shared" si="2"/>
        <v>780540.18863264064</v>
      </c>
      <c r="I56" s="4">
        <v>60800.137144371205</v>
      </c>
      <c r="J56" s="4">
        <f t="shared" si="3"/>
        <v>62204.620312406172</v>
      </c>
      <c r="K56" s="4">
        <v>182400.41143311359</v>
      </c>
      <c r="L56" s="4">
        <f t="shared" si="4"/>
        <v>186613.8609372185</v>
      </c>
      <c r="M56" s="4">
        <v>304000.6961212139</v>
      </c>
      <c r="N56" s="4">
        <f t="shared" si="5"/>
        <v>311023.1122016139</v>
      </c>
      <c r="O56" s="4">
        <v>2298.7468657212999</v>
      </c>
      <c r="P56" s="4">
        <f t="shared" si="6"/>
        <v>2351.8479183194618</v>
      </c>
      <c r="Q56" s="4">
        <v>3731.3104132358003</v>
      </c>
      <c r="R56" s="4">
        <f t="shared" si="7"/>
        <v>3817.5036837815469</v>
      </c>
    </row>
    <row r="57" spans="2:18" outlineLevel="1" x14ac:dyDescent="0.2">
      <c r="B57" s="5">
        <v>48</v>
      </c>
      <c r="C57" s="4">
        <v>259858.12566876793</v>
      </c>
      <c r="D57" s="4">
        <f t="shared" si="0"/>
        <v>265860.84837171645</v>
      </c>
      <c r="E57" s="4">
        <v>519716.25635311421</v>
      </c>
      <c r="F57" s="4">
        <f t="shared" si="1"/>
        <v>531721.70187487104</v>
      </c>
      <c r="G57" s="4">
        <v>779574.38740566175</v>
      </c>
      <c r="H57" s="4">
        <f t="shared" si="2"/>
        <v>797582.55575473246</v>
      </c>
      <c r="I57" s="4">
        <v>62188.264235579009</v>
      </c>
      <c r="J57" s="4">
        <f t="shared" si="3"/>
        <v>63624.813139420876</v>
      </c>
      <c r="K57" s="4">
        <v>186564.81350545282</v>
      </c>
      <c r="L57" s="4">
        <f t="shared" si="4"/>
        <v>190874.46069742876</v>
      </c>
      <c r="M57" s="4">
        <v>310941.34197661083</v>
      </c>
      <c r="N57" s="4">
        <f t="shared" si="5"/>
        <v>318124.08697627048</v>
      </c>
      <c r="O57" s="4">
        <v>2349.8597097998004</v>
      </c>
      <c r="P57" s="4">
        <f t="shared" si="6"/>
        <v>2404.1414690961756</v>
      </c>
      <c r="Q57" s="4">
        <v>3797.9286999432002</v>
      </c>
      <c r="R57" s="4">
        <f t="shared" si="7"/>
        <v>3885.6608529118876</v>
      </c>
    </row>
    <row r="58" spans="2:18" x14ac:dyDescent="0.2">
      <c r="B58" s="62" t="s">
        <v>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</row>
    <row r="59" spans="2:18" x14ac:dyDescent="0.25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7"/>
    </row>
    <row r="60" spans="2:18" ht="15" x14ac:dyDescent="0.2">
      <c r="B60" s="68" t="s">
        <v>35</v>
      </c>
      <c r="C60" s="70" t="s">
        <v>10</v>
      </c>
      <c r="D60" s="70"/>
      <c r="E60" s="70"/>
      <c r="F60" s="70"/>
      <c r="G60" s="6">
        <v>26.63</v>
      </c>
      <c r="H60" s="6">
        <f>G60*$D$6</f>
        <v>27.245152999999995</v>
      </c>
      <c r="I60" s="52" t="s">
        <v>11</v>
      </c>
      <c r="J60" s="52"/>
      <c r="K60" s="52"/>
      <c r="L60" s="52"/>
      <c r="M60" s="71" t="s">
        <v>12</v>
      </c>
      <c r="N60" s="72"/>
      <c r="O60" s="72"/>
      <c r="P60" s="73"/>
      <c r="Q60" s="6">
        <v>4442.0200000000004</v>
      </c>
      <c r="R60" s="6">
        <f>Q60*$D$6</f>
        <v>4544.6306619999996</v>
      </c>
    </row>
    <row r="61" spans="2:18" ht="15" x14ac:dyDescent="0.2">
      <c r="B61" s="68"/>
      <c r="C61" s="70" t="s">
        <v>13</v>
      </c>
      <c r="D61" s="70"/>
      <c r="E61" s="70"/>
      <c r="F61" s="70"/>
      <c r="G61" s="6">
        <v>47.76</v>
      </c>
      <c r="H61" s="6">
        <f>G61*$D$6</f>
        <v>48.863255999999993</v>
      </c>
      <c r="I61" s="52"/>
      <c r="J61" s="52"/>
      <c r="K61" s="52"/>
      <c r="L61" s="52"/>
      <c r="M61" s="71" t="s">
        <v>37</v>
      </c>
      <c r="N61" s="72"/>
      <c r="O61" s="72"/>
      <c r="P61" s="73"/>
      <c r="Q61" s="6">
        <v>8884.0300000000007</v>
      </c>
      <c r="R61" s="6">
        <f>Q61*$D$6</f>
        <v>9089.2510929999989</v>
      </c>
    </row>
    <row r="62" spans="2:18" ht="15" customHeight="1" x14ac:dyDescent="0.2">
      <c r="B62" s="68"/>
      <c r="C62" s="49" t="s">
        <v>29</v>
      </c>
      <c r="D62" s="49"/>
      <c r="E62" s="49"/>
      <c r="F62" s="49"/>
      <c r="G62" s="6">
        <v>9.49</v>
      </c>
      <c r="H62" s="6">
        <f>G62*$D$6</f>
        <v>9.7092189999999992</v>
      </c>
      <c r="I62" s="52"/>
      <c r="J62" s="52"/>
      <c r="K62" s="52"/>
      <c r="L62" s="52"/>
      <c r="M62" s="71" t="s">
        <v>14</v>
      </c>
      <c r="N62" s="72"/>
      <c r="O62" s="72"/>
      <c r="P62" s="73"/>
      <c r="Q62" s="6">
        <v>13326.05</v>
      </c>
      <c r="R62" s="6">
        <f>Q62*$D$6</f>
        <v>13633.881754999999</v>
      </c>
    </row>
    <row r="63" spans="2:18" ht="15" x14ac:dyDescent="0.2">
      <c r="B63" s="69"/>
      <c r="C63" s="74" t="s">
        <v>47</v>
      </c>
      <c r="D63" s="75"/>
      <c r="E63" s="75"/>
      <c r="F63" s="75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7"/>
    </row>
    <row r="64" spans="2:18" ht="27" customHeight="1" x14ac:dyDescent="0.2">
      <c r="B64" s="113" t="s">
        <v>34</v>
      </c>
      <c r="C64" s="49" t="s">
        <v>42</v>
      </c>
      <c r="D64" s="49"/>
      <c r="E64" s="49"/>
      <c r="F64" s="50"/>
      <c r="G64" s="6">
        <v>1110.52</v>
      </c>
      <c r="H64" s="6">
        <f t="shared" ref="H64:H70" si="8">G64*$D$6</f>
        <v>1136.173012</v>
      </c>
      <c r="I64" s="51" t="s">
        <v>28</v>
      </c>
      <c r="J64" s="52"/>
      <c r="K64" s="52"/>
      <c r="L64" s="52"/>
      <c r="M64" s="92" t="s">
        <v>15</v>
      </c>
      <c r="N64" s="92"/>
      <c r="O64" s="92"/>
      <c r="P64" s="92"/>
      <c r="Q64" s="6">
        <v>1110.51</v>
      </c>
      <c r="R64" s="6">
        <f>Q64*$D$6</f>
        <v>1136.1627809999998</v>
      </c>
    </row>
    <row r="65" spans="1:20" ht="24" customHeight="1" x14ac:dyDescent="0.2">
      <c r="B65" s="68"/>
      <c r="C65" s="95" t="s">
        <v>43</v>
      </c>
      <c r="D65" s="95"/>
      <c r="E65" s="95"/>
      <c r="F65" s="96"/>
      <c r="G65" s="6">
        <v>2887.3</v>
      </c>
      <c r="H65" s="6">
        <f t="shared" si="8"/>
        <v>2953.9966300000001</v>
      </c>
      <c r="I65" s="51"/>
      <c r="J65" s="52"/>
      <c r="K65" s="52"/>
      <c r="L65" s="52"/>
      <c r="M65" s="92" t="s">
        <v>41</v>
      </c>
      <c r="N65" s="92"/>
      <c r="O65" s="92"/>
      <c r="P65" s="92"/>
      <c r="Q65" s="6">
        <v>3331.52</v>
      </c>
      <c r="R65" s="6">
        <f>Q65*$D$6</f>
        <v>3408.4781119999998</v>
      </c>
    </row>
    <row r="66" spans="1:20" ht="33.75" customHeight="1" x14ac:dyDescent="0.2">
      <c r="B66" s="68"/>
      <c r="C66" s="49" t="s">
        <v>44</v>
      </c>
      <c r="D66" s="49"/>
      <c r="E66" s="49"/>
      <c r="F66" s="50"/>
      <c r="G66" s="6">
        <v>3775.68</v>
      </c>
      <c r="H66" s="6">
        <f t="shared" si="8"/>
        <v>3862.8982079999996</v>
      </c>
      <c r="I66" s="51"/>
      <c r="J66" s="52"/>
      <c r="K66" s="52"/>
      <c r="L66" s="52"/>
      <c r="M66" s="92" t="s">
        <v>40</v>
      </c>
      <c r="N66" s="92"/>
      <c r="O66" s="92"/>
      <c r="P66" s="92"/>
      <c r="Q66" s="6">
        <v>5552.53</v>
      </c>
      <c r="R66" s="6">
        <f>Q66*$D$6</f>
        <v>5680.7934429999996</v>
      </c>
    </row>
    <row r="67" spans="1:20" ht="21" customHeight="1" x14ac:dyDescent="0.2">
      <c r="B67" s="68"/>
      <c r="C67" s="95" t="s">
        <v>45</v>
      </c>
      <c r="D67" s="95"/>
      <c r="E67" s="95"/>
      <c r="F67" s="96"/>
      <c r="G67" s="6">
        <v>4664.12</v>
      </c>
      <c r="H67" s="6">
        <f t="shared" si="8"/>
        <v>4771.861171999999</v>
      </c>
      <c r="I67" s="97" t="s">
        <v>52</v>
      </c>
      <c r="J67" s="98"/>
      <c r="K67" s="98"/>
      <c r="L67" s="98"/>
      <c r="M67" s="98"/>
      <c r="N67" s="98"/>
      <c r="O67" s="98"/>
      <c r="P67" s="98"/>
      <c r="Q67" s="98"/>
      <c r="R67" s="99"/>
      <c r="S67" s="43">
        <f>E78*D6</f>
        <v>66.972125999999989</v>
      </c>
      <c r="T67" s="43" t="s">
        <v>49</v>
      </c>
    </row>
    <row r="68" spans="1:20" ht="27" customHeight="1" x14ac:dyDescent="0.2">
      <c r="B68" s="68"/>
      <c r="C68" s="106" t="s">
        <v>46</v>
      </c>
      <c r="D68" s="107"/>
      <c r="E68" s="107"/>
      <c r="F68" s="107"/>
      <c r="G68" s="6">
        <v>5552.51</v>
      </c>
      <c r="H68" s="6">
        <f t="shared" si="8"/>
        <v>5680.7729810000001</v>
      </c>
      <c r="I68" s="100"/>
      <c r="J68" s="101"/>
      <c r="K68" s="101"/>
      <c r="L68" s="101"/>
      <c r="M68" s="101"/>
      <c r="N68" s="101"/>
      <c r="O68" s="101"/>
      <c r="P68" s="101"/>
      <c r="Q68" s="101"/>
      <c r="R68" s="102"/>
    </row>
    <row r="69" spans="1:20" ht="15" customHeight="1" x14ac:dyDescent="0.2">
      <c r="B69" s="68"/>
      <c r="C69" s="49" t="s">
        <v>16</v>
      </c>
      <c r="D69" s="49"/>
      <c r="E69" s="49"/>
      <c r="F69" s="50"/>
      <c r="G69" s="6">
        <v>12.66</v>
      </c>
      <c r="H69" s="6">
        <f t="shared" si="8"/>
        <v>12.952445999999998</v>
      </c>
      <c r="I69" s="103"/>
      <c r="J69" s="104"/>
      <c r="K69" s="104"/>
      <c r="L69" s="104"/>
      <c r="M69" s="104"/>
      <c r="N69" s="104"/>
      <c r="O69" s="104"/>
      <c r="P69" s="104"/>
      <c r="Q69" s="104"/>
      <c r="R69" s="105"/>
    </row>
    <row r="70" spans="1:20" ht="27.75" customHeight="1" x14ac:dyDescent="0.2">
      <c r="B70" s="108"/>
      <c r="C70" s="49" t="s">
        <v>17</v>
      </c>
      <c r="D70" s="49"/>
      <c r="E70" s="49"/>
      <c r="F70" s="50"/>
      <c r="G70" s="6">
        <v>25.33</v>
      </c>
      <c r="H70" s="6">
        <f t="shared" si="8"/>
        <v>25.915122999999994</v>
      </c>
      <c r="I70" s="109" t="s">
        <v>53</v>
      </c>
      <c r="J70" s="110"/>
      <c r="K70" s="110"/>
      <c r="L70" s="111"/>
      <c r="M70" s="47" t="s">
        <v>51</v>
      </c>
      <c r="N70" s="48"/>
      <c r="O70" s="109" t="s">
        <v>54</v>
      </c>
      <c r="P70" s="110"/>
      <c r="Q70" s="110"/>
      <c r="R70" s="112"/>
    </row>
    <row r="71" spans="1:20" ht="42.75" customHeight="1" x14ac:dyDescent="0.2">
      <c r="B71" s="29" t="s">
        <v>18</v>
      </c>
      <c r="C71" s="74" t="s">
        <v>19</v>
      </c>
      <c r="D71" s="75"/>
      <c r="E71" s="75"/>
      <c r="F71" s="75"/>
      <c r="G71" s="80"/>
      <c r="H71" s="80"/>
      <c r="I71" s="75"/>
      <c r="J71" s="75"/>
      <c r="K71" s="75"/>
      <c r="L71" s="75"/>
      <c r="M71" s="75"/>
      <c r="N71" s="75"/>
      <c r="O71" s="75"/>
      <c r="P71" s="75"/>
      <c r="Q71" s="75"/>
      <c r="R71" s="77"/>
    </row>
    <row r="72" spans="1:20" ht="15" x14ac:dyDescent="0.2">
      <c r="B72" s="81" t="s">
        <v>31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7">
        <v>333.24</v>
      </c>
      <c r="R72" s="7">
        <f>Q72*$D$6</f>
        <v>340.93784399999998</v>
      </c>
      <c r="S72" s="36"/>
    </row>
    <row r="73" spans="1:20" ht="15" x14ac:dyDescent="0.2">
      <c r="B73" s="83" t="s">
        <v>32</v>
      </c>
      <c r="C73" s="84"/>
      <c r="D73" s="84"/>
      <c r="E73" s="84"/>
      <c r="F73" s="84"/>
      <c r="G73" s="84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spans="1:20" ht="15" x14ac:dyDescent="0.25">
      <c r="B74" s="87" t="s">
        <v>20</v>
      </c>
      <c r="C74" s="88"/>
      <c r="D74" s="88"/>
      <c r="E74" s="88"/>
      <c r="F74" s="88"/>
      <c r="G74" s="88"/>
      <c r="H74" s="88"/>
      <c r="I74" s="88"/>
      <c r="J74" s="89"/>
      <c r="K74" s="87" t="s">
        <v>33</v>
      </c>
      <c r="L74" s="88"/>
      <c r="M74" s="88"/>
      <c r="N74" s="88"/>
      <c r="O74" s="88"/>
      <c r="P74" s="88"/>
      <c r="Q74" s="88"/>
      <c r="R74" s="89"/>
    </row>
    <row r="75" spans="1:20" ht="15" x14ac:dyDescent="0.25">
      <c r="B75" s="90" t="s">
        <v>38</v>
      </c>
      <c r="C75" s="91"/>
      <c r="D75" s="91"/>
      <c r="E75" s="91"/>
      <c r="F75" s="91"/>
      <c r="G75" s="37">
        <v>36.049999999999997</v>
      </c>
      <c r="H75" s="8"/>
      <c r="I75" s="8"/>
      <c r="J75" s="37">
        <f>G75*$D$6</f>
        <v>36.882754999999996</v>
      </c>
      <c r="K75" s="22" t="s">
        <v>21</v>
      </c>
      <c r="L75" s="91" t="s">
        <v>38</v>
      </c>
      <c r="M75" s="91"/>
      <c r="N75" s="91"/>
      <c r="O75" s="91"/>
      <c r="P75" s="91"/>
      <c r="Q75" s="37">
        <v>56.84</v>
      </c>
      <c r="R75" s="37">
        <f>Q75*$D$6</f>
        <v>58.153003999999996</v>
      </c>
    </row>
    <row r="76" spans="1:20" ht="15" x14ac:dyDescent="0.2">
      <c r="B76" s="93" t="s">
        <v>39</v>
      </c>
      <c r="C76" s="94"/>
      <c r="D76" s="94"/>
      <c r="E76" s="94"/>
      <c r="F76" s="94"/>
      <c r="G76" s="37">
        <v>67.95</v>
      </c>
      <c r="H76" s="9"/>
      <c r="I76" s="9"/>
      <c r="J76" s="37">
        <f>G76*$D$6</f>
        <v>69.519644999999997</v>
      </c>
      <c r="K76" s="23" t="s">
        <v>22</v>
      </c>
      <c r="L76" s="94" t="s">
        <v>39</v>
      </c>
      <c r="M76" s="94"/>
      <c r="N76" s="94"/>
      <c r="O76" s="94"/>
      <c r="P76" s="94"/>
      <c r="Q76" s="37">
        <v>79.06</v>
      </c>
      <c r="R76" s="37">
        <f t="shared" ref="R76:R77" si="9">Q76*$D$6</f>
        <v>80.886285999999998</v>
      </c>
    </row>
    <row r="77" spans="1:20" ht="15" x14ac:dyDescent="0.2">
      <c r="B77" s="78" t="s">
        <v>23</v>
      </c>
      <c r="C77" s="79"/>
      <c r="D77" s="79"/>
      <c r="E77" s="79"/>
      <c r="F77" s="79"/>
      <c r="G77" s="37">
        <v>23.57</v>
      </c>
      <c r="H77" s="10"/>
      <c r="I77" s="10"/>
      <c r="J77" s="37">
        <f>G77*$D$6</f>
        <v>24.114466999999998</v>
      </c>
      <c r="K77" s="17" t="s">
        <v>24</v>
      </c>
      <c r="L77" s="79" t="s">
        <v>23</v>
      </c>
      <c r="M77" s="79"/>
      <c r="N77" s="79"/>
      <c r="O77" s="79"/>
      <c r="P77" s="79"/>
      <c r="Q77" s="37">
        <v>23.57</v>
      </c>
      <c r="R77" s="37">
        <f t="shared" si="9"/>
        <v>24.114466999999998</v>
      </c>
    </row>
    <row r="78" spans="1:20" ht="18.75" customHeight="1" x14ac:dyDescent="0.25">
      <c r="A78" s="34"/>
      <c r="B78" s="42" t="s">
        <v>48</v>
      </c>
      <c r="C78" s="35"/>
      <c r="D78" s="42"/>
      <c r="E78" s="16">
        <v>65.459999999999994</v>
      </c>
      <c r="F78" s="16">
        <f>E78*$D$6</f>
        <v>66.972125999999989</v>
      </c>
      <c r="G78" s="16"/>
      <c r="J78" s="14"/>
      <c r="K78" s="15"/>
      <c r="L78" s="14"/>
      <c r="M78" s="15"/>
      <c r="N78" s="14"/>
    </row>
  </sheetData>
  <sheetProtection algorithmName="SHA-512" hashValue="S9lm09Aq274dEFLyhsqd3Xy2GEP/qbca0mAhzptocFFfvIdw2WvBAtsmuEszoqZNkO5DbwgXC5yZR56BozwdKA==" saltValue="4I9BNOySU07JKydB0dTCAA==" spinCount="100000" sheet="1" objects="1" scenarios="1"/>
  <mergeCells count="46">
    <mergeCell ref="M64:P64"/>
    <mergeCell ref="B76:F76"/>
    <mergeCell ref="L76:P76"/>
    <mergeCell ref="C65:F65"/>
    <mergeCell ref="M65:P65"/>
    <mergeCell ref="C66:F66"/>
    <mergeCell ref="M66:P66"/>
    <mergeCell ref="C67:F67"/>
    <mergeCell ref="I67:R69"/>
    <mergeCell ref="C68:F68"/>
    <mergeCell ref="B69:B70"/>
    <mergeCell ref="C69:F69"/>
    <mergeCell ref="C70:F70"/>
    <mergeCell ref="I70:L70"/>
    <mergeCell ref="O70:R70"/>
    <mergeCell ref="B64:B68"/>
    <mergeCell ref="B77:F77"/>
    <mergeCell ref="L77:P77"/>
    <mergeCell ref="C71:R71"/>
    <mergeCell ref="B72:P72"/>
    <mergeCell ref="B73:R73"/>
    <mergeCell ref="B74:J74"/>
    <mergeCell ref="K74:R74"/>
    <mergeCell ref="B75:F75"/>
    <mergeCell ref="L75:P75"/>
    <mergeCell ref="C61:F61"/>
    <mergeCell ref="M61:P61"/>
    <mergeCell ref="C62:F62"/>
    <mergeCell ref="M62:P62"/>
    <mergeCell ref="C63:R63"/>
    <mergeCell ref="M70:N70"/>
    <mergeCell ref="C64:F64"/>
    <mergeCell ref="I64:L66"/>
    <mergeCell ref="H1:J1"/>
    <mergeCell ref="B2:R2"/>
    <mergeCell ref="B3:R3"/>
    <mergeCell ref="B4:R4"/>
    <mergeCell ref="C7:H7"/>
    <mergeCell ref="I7:N7"/>
    <mergeCell ref="O7:R7"/>
    <mergeCell ref="B58:R58"/>
    <mergeCell ref="B59:R59"/>
    <mergeCell ref="B60:B63"/>
    <mergeCell ref="C60:F60"/>
    <mergeCell ref="I60:L62"/>
    <mergeCell ref="M60:P60"/>
  </mergeCells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5B95-8D87-4494-B86B-1E2FABB07F7A}">
  <dimension ref="A2:A4"/>
  <sheetViews>
    <sheetView workbookViewId="0">
      <selection activeCell="A6" sqref="A6"/>
    </sheetView>
  </sheetViews>
  <sheetFormatPr baseColWidth="10" defaultRowHeight="12.75" x14ac:dyDescent="0.2"/>
  <sheetData>
    <row r="2" spans="1:1" x14ac:dyDescent="0.2">
      <c r="A2" s="44">
        <v>2.31</v>
      </c>
    </row>
    <row r="3" spans="1:1" x14ac:dyDescent="0.2">
      <c r="A3" s="45">
        <f>+A2+100</f>
        <v>102.31</v>
      </c>
    </row>
    <row r="4" spans="1:1" x14ac:dyDescent="0.2">
      <c r="A4">
        <f>+A3/100</f>
        <v>1.0231000000000001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IPC FEBRERO 2024 </vt:lpstr>
      <vt:lpstr>Hoja1</vt:lpstr>
      <vt:lpstr>'IPC FEBRERO 2024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MOISES ISSAIAS RICHARSON CAMPUSANO</cp:lastModifiedBy>
  <cp:lastPrinted>2024-01-23T20:00:26Z</cp:lastPrinted>
  <dcterms:created xsi:type="dcterms:W3CDTF">2021-08-06T16:11:24Z</dcterms:created>
  <dcterms:modified xsi:type="dcterms:W3CDTF">2024-02-29T15:06:36Z</dcterms:modified>
</cp:coreProperties>
</file>