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FINANZAS\"/>
    </mc:Choice>
  </mc:AlternateContent>
  <xr:revisionPtr revIDLastSave="0" documentId="8_{DA2C9E7D-946F-4A60-98EC-AA6FB13EAA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.G.AL 31 AGOSTO 2021" sheetId="8" r:id="rId1"/>
  </sheets>
  <definedNames>
    <definedName name="_xlnm.Print_Area" localSheetId="0">'BAL.G.AL 31 AGOSTO 2021'!$A$1:$D$74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8" l="1"/>
  <c r="D34" i="8" l="1"/>
  <c r="D64" i="8" l="1"/>
  <c r="D54" i="8"/>
  <c r="D58" i="8" s="1"/>
  <c r="D23" i="8"/>
  <c r="D16" i="8"/>
  <c r="D35" i="8" l="1"/>
  <c r="D66" i="8"/>
</calcChain>
</file>

<file path=xl/sharedStrings.xml><?xml version="1.0" encoding="utf-8"?>
<sst xmlns="http://schemas.openxmlformats.org/spreadsheetml/2006/main" count="51" uniqueCount="48">
  <si>
    <t>AUTORIDAD PORTUARIA DOMINICANA</t>
  </si>
  <si>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</si>
  <si>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</si>
  <si>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</si>
  <si>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</si>
  <si>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</si>
  <si>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</si>
  <si>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</si>
  <si>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</si>
  <si>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Remuneraciones por pagar (anexo 14)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</si>
  <si>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</si>
  <si>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</si>
  <si>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</si>
  <si>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</si>
  <si>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</si>
  <si>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</si>
  <si>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</si>
  <si>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</si>
  <si>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 xml:space="preserve">Balance General 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</si>
  <si>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</si>
  <si>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</si>
  <si>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</si>
  <si>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</si>
  <si>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</si>
  <si>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</si>
  <si>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</si>
  <si>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</si>
  <si>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</si>
  <si>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</si>
  <si>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</si>
  <si>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>(valores  en RD$)</t>
  </si>
  <si>
    <t xml:space="preserve">Efectivo en caja y bancos </t>
  </si>
  <si>
    <t>Gastos Pagados por adelantado</t>
  </si>
  <si>
    <t>Compras en tránsito</t>
  </si>
  <si>
    <t>Equipos de transporte</t>
  </si>
  <si>
    <t>Total otros activos</t>
  </si>
  <si>
    <t>Total pasivos corrientes</t>
  </si>
  <si>
    <t>Acumulaciones y  Retenciones por pagar (anexo 13)</t>
  </si>
  <si>
    <t>Fianza y Depósitos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</si>
  <si>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</si>
  <si>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</si>
  <si>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</si>
  <si>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</si>
  <si>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</si>
  <si>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</si>
  <si>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>Al 31  de  Agosto del  2021</t>
  </si>
  <si>
    <t>Al 31  de Agosto del  2021</t>
  </si>
  <si>
    <t>Pasivos no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</si>
</sst>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164" fontId="4" fillId="2" borderId="0" xfId="1" applyFont="1" applyFill="1"/>
    <xf numFmtId="0" fontId="3" fillId="2" borderId="0" xfId="0" applyFont="1" applyFill="1"/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/>
    <xf numFmtId="4" fontId="4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2454275</xdr:colOff>
      <xdr:row>0</xdr:row>
      <xdr:rowOff>117475</xdr:rowOff>
    </xdr:from>
    <xdr:to>
      <xdr:col>2</xdr:col>
      <xdr:colOff>987425</xdr:colOff>
      <xdr:row>2</xdr:row>
      <xdr:rowOff>212725</xdr:rowOff>
    </xdr:to>
    <xdr:pic>
      <xdr:nvPicPr>
        <xdr:cNvPr id="2" name="2 Imagen" descr="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6275" y="117475"/>
          <a:ext cx="1073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2333625</xdr:colOff>
      <xdr:row>36</xdr:row>
      <xdr:rowOff>174625</xdr:rowOff>
    </xdr:from>
    <xdr:to>
      <xdr:col>2</xdr:col>
      <xdr:colOff>866775</xdr:colOff>
      <xdr:row>38</xdr:row>
      <xdr:rowOff>174625</xdr:rowOff>
    </xdr:to>
    <xdr:pic>
      <xdr:nvPicPr>
        <xdr:cNvPr id="3" name="2 Imagen" descr="Logotipo&#10;&#10;Descripción generada automáticamente">
          <a:extLst>
            <a:ext uri="{FF2B5EF4-FFF2-40B4-BE49-F238E27FC236}">
              <a16:creationId xmlns:a16="http://schemas.microsoft.com/office/drawing/2014/main" id="{EBDE192D-D72C-4D65-AC44-16822ED6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8699500"/>
          <a:ext cx="1073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746125</xdr:colOff>
      <xdr:row>66</xdr:row>
      <xdr:rowOff>158750</xdr:rowOff>
    </xdr:from>
    <xdr:to>
      <xdr:col>3</xdr:col>
      <xdr:colOff>1419547</xdr:colOff>
      <xdr:row>73</xdr:row>
      <xdr:rowOff>69850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73C1F3-25B7-4C24-9476-938D4779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5" y="15906750"/>
          <a:ext cx="5499422" cy="140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71"/>
  <sheetViews>
    <sheetView tabSelected="1" view="pageBreakPreview" zoomScale="60" zoomScaleNormal="100" workbookViewId="0">
      <selection activeCell="I8" sqref="I8"/>
    </sheetView>
  </sheetViews>
  <sheetFormatPr defaultColWidth="11.42578125" defaultRowHeight="15" x14ac:dyDescent="0.25"/>
  <cols>
    <col min="1" max="1" width="11.42578125" style="1"/>
    <col min="2" max="2" width="38" style="1" customWidth="1"/>
    <col min="3" max="3" width="22.85546875" style="1" customWidth="1"/>
    <col min="4" max="4" width="29" style="1" bestFit="1" customWidth="1"/>
    <col min="5" max="5" width="1.42578125" style="1" customWidth="1"/>
    <col min="6" max="16384" width="11.42578125" style="1"/>
  </cols>
  <sheetData>
    <row r="3" spans="2:4" ht="18.75" x14ac:dyDescent="0.3">
      <c r="D3" s="14"/>
    </row>
    <row r="4" spans="2:4" ht="21" customHeight="1" x14ac:dyDescent="0.3">
      <c r="B4" s="17" t="s">
        <v>0</v>
      </c>
      <c r="C4" s="17"/>
      <c r="D4" s="17"/>
    </row>
    <row r="5" spans="2:4" ht="21" x14ac:dyDescent="0.35">
      <c r="B5" s="18" t="s">
        <v>18</v>
      </c>
      <c r="C5" s="18"/>
      <c r="D5" s="18"/>
    </row>
    <row r="6" spans="2:4" ht="18.75" x14ac:dyDescent="0.3">
      <c r="B6" s="17" t="s">
        <v>45</v>
      </c>
      <c r="C6" s="17"/>
      <c r="D6" s="17"/>
    </row>
    <row r="7" spans="2:4" ht="18.75" x14ac:dyDescent="0.3">
      <c r="B7" s="17" t="s">
        <v>30</v>
      </c>
      <c r="C7" s="17"/>
      <c r="D7" s="17"/>
    </row>
    <row r="8" spans="2:4" ht="18.75" x14ac:dyDescent="0.3">
      <c r="B8" s="4" t="s">
        <v>1</v>
      </c>
      <c r="C8" s="4"/>
      <c r="D8" s="3"/>
    </row>
    <row r="9" spans="2:4" ht="18.75" x14ac:dyDescent="0.3">
      <c r="B9" s="4" t="s">
        <v>2</v>
      </c>
      <c r="C9" s="4"/>
      <c r="D9" s="13">
        <v>2021</v>
      </c>
    </row>
    <row r="10" spans="2:4" ht="18.75" x14ac:dyDescent="0.3">
      <c r="B10" s="2" t="s">
        <v>31</v>
      </c>
      <c r="C10" s="2"/>
      <c r="D10" s="5">
        <v>258733316.00999999</v>
      </c>
    </row>
    <row r="11" spans="2:4" ht="18.75" x14ac:dyDescent="0.3">
      <c r="B11" s="2" t="s">
        <v>19</v>
      </c>
      <c r="C11" s="2"/>
      <c r="D11" s="5">
        <v>564063322.80999994</v>
      </c>
    </row>
    <row r="12" spans="2:4" ht="18.75" x14ac:dyDescent="0.3">
      <c r="B12" s="2" t="s">
        <v>20</v>
      </c>
      <c r="C12" s="2"/>
      <c r="D12" s="5">
        <v>13394145.220000001</v>
      </c>
    </row>
    <row r="13" spans="2:4" ht="18.75" x14ac:dyDescent="0.3">
      <c r="B13" s="2" t="s">
        <v>32</v>
      </c>
      <c r="C13" s="2"/>
      <c r="D13" s="5">
        <v>124783.21</v>
      </c>
    </row>
    <row r="14" spans="2:4" ht="18.75" x14ac:dyDescent="0.3">
      <c r="B14" s="2" t="s">
        <v>33</v>
      </c>
      <c r="C14" s="2"/>
      <c r="D14" s="5">
        <v>328939.83</v>
      </c>
    </row>
    <row r="15" spans="2:4" ht="18.75" x14ac:dyDescent="0.3">
      <c r="B15" s="2" t="s">
        <v>3</v>
      </c>
      <c r="C15" s="2"/>
      <c r="D15" s="6">
        <v>479930.15</v>
      </c>
    </row>
    <row r="16" spans="2:4" ht="18.75" x14ac:dyDescent="0.3">
      <c r="B16" s="4" t="s">
        <v>42</v>
      </c>
      <c r="C16" s="4"/>
      <c r="D16" s="7">
        <f>SUM(D10:D15)</f>
        <v>837124437.23000002</v>
      </c>
    </row>
    <row r="17" spans="2:4" ht="18.75" x14ac:dyDescent="0.3">
      <c r="B17" s="4"/>
      <c r="C17" s="4"/>
      <c r="D17" s="7"/>
    </row>
    <row r="18" spans="2:4" ht="18.75" x14ac:dyDescent="0.3">
      <c r="B18" s="4" t="s">
        <v>43</v>
      </c>
      <c r="C18" s="4"/>
      <c r="D18" s="7">
        <v>0</v>
      </c>
    </row>
    <row r="19" spans="2:4" ht="18.75" x14ac:dyDescent="0.3">
      <c r="B19" s="4"/>
      <c r="C19" s="4"/>
      <c r="D19" s="5"/>
    </row>
    <row r="20" spans="2:4" ht="18.75" x14ac:dyDescent="0.3">
      <c r="B20" s="4" t="s">
        <v>4</v>
      </c>
      <c r="C20" s="4"/>
      <c r="D20" s="5"/>
    </row>
    <row r="21" spans="2:4" ht="18.75" x14ac:dyDescent="0.3">
      <c r="B21" s="2" t="s">
        <v>15</v>
      </c>
      <c r="C21" s="2"/>
      <c r="D21" s="5">
        <v>962520.07</v>
      </c>
    </row>
    <row r="22" spans="2:4" ht="18.75" x14ac:dyDescent="0.3">
      <c r="B22" s="2" t="s">
        <v>5</v>
      </c>
      <c r="C22" s="2"/>
      <c r="D22" s="6">
        <v>5832700</v>
      </c>
    </row>
    <row r="23" spans="2:4" ht="18.75" x14ac:dyDescent="0.3">
      <c r="B23" s="4" t="s">
        <v>17</v>
      </c>
      <c r="C23" s="4"/>
      <c r="D23" s="8">
        <f>SUM(D21:D22)</f>
        <v>6795220.0700000003</v>
      </c>
    </row>
    <row r="24" spans="2:4" ht="18.75" x14ac:dyDescent="0.3">
      <c r="B24" s="4"/>
      <c r="C24" s="4"/>
      <c r="D24" s="5"/>
    </row>
    <row r="25" spans="2:4" ht="18.75" x14ac:dyDescent="0.3">
      <c r="B25" s="4" t="s">
        <v>21</v>
      </c>
      <c r="C25" s="4"/>
      <c r="D25" s="5"/>
    </row>
    <row r="26" spans="2:4" ht="18.75" x14ac:dyDescent="0.3">
      <c r="B26" s="2" t="s">
        <v>22</v>
      </c>
      <c r="C26" s="2"/>
      <c r="D26" s="5">
        <v>79273011.670000002</v>
      </c>
    </row>
    <row r="27" spans="2:4" ht="18.75" x14ac:dyDescent="0.3">
      <c r="B27" s="2" t="s">
        <v>23</v>
      </c>
      <c r="C27" s="2"/>
      <c r="D27" s="5">
        <v>919105805.48000002</v>
      </c>
    </row>
    <row r="28" spans="2:4" ht="18.75" x14ac:dyDescent="0.3">
      <c r="B28" s="2" t="s">
        <v>24</v>
      </c>
      <c r="C28" s="2"/>
      <c r="D28" s="5">
        <v>29411159.719999999</v>
      </c>
    </row>
    <row r="29" spans="2:4" ht="18.75" x14ac:dyDescent="0.3">
      <c r="B29" s="2" t="s">
        <v>34</v>
      </c>
      <c r="C29" s="2"/>
      <c r="D29" s="6">
        <v>81308814</v>
      </c>
    </row>
    <row r="30" spans="2:4" ht="18.75" x14ac:dyDescent="0.3">
      <c r="B30" s="4" t="s">
        <v>16</v>
      </c>
      <c r="C30" s="4"/>
      <c r="D30" s="8">
        <f>SUM(D26:D29)</f>
        <v>1109098790.8699999</v>
      </c>
    </row>
    <row r="31" spans="2:4" ht="18.75" x14ac:dyDescent="0.3">
      <c r="B31" s="4" t="s">
        <v>25</v>
      </c>
      <c r="C31" s="4"/>
      <c r="D31" s="9">
        <v>0</v>
      </c>
    </row>
    <row r="32" spans="2:4" ht="18.75" x14ac:dyDescent="0.3">
      <c r="B32" s="2" t="s">
        <v>27</v>
      </c>
      <c r="C32" s="2"/>
      <c r="D32" s="9">
        <v>2791531.88</v>
      </c>
    </row>
    <row r="33" spans="2:4" ht="18.75" x14ac:dyDescent="0.3">
      <c r="B33" s="2" t="s">
        <v>26</v>
      </c>
      <c r="C33" s="2"/>
      <c r="D33" s="6">
        <v>160682391.30000001</v>
      </c>
    </row>
    <row r="34" spans="2:4" ht="18.75" x14ac:dyDescent="0.3">
      <c r="B34" s="4" t="s">
        <v>35</v>
      </c>
      <c r="C34" s="4"/>
      <c r="D34" s="10">
        <f>D32+D33</f>
        <v>163473923.18000001</v>
      </c>
    </row>
    <row r="35" spans="2:4" ht="19.5" thickBot="1" x14ac:dyDescent="0.35">
      <c r="B35" s="4" t="s">
        <v>28</v>
      </c>
      <c r="C35" s="4"/>
      <c r="D35" s="12">
        <f>D34+D30+D23+D16</f>
        <v>2116492371.3499999</v>
      </c>
    </row>
    <row r="36" spans="2:4" ht="15.75" customHeight="1" thickTop="1" x14ac:dyDescent="0.3">
      <c r="B36" s="4"/>
      <c r="C36" s="4"/>
      <c r="D36" s="3"/>
    </row>
    <row r="37" spans="2:4" ht="18.75" x14ac:dyDescent="0.3">
      <c r="B37" s="2"/>
      <c r="C37" s="2"/>
      <c r="D37" s="3"/>
    </row>
    <row r="38" spans="2:4" ht="18.75" x14ac:dyDescent="0.3">
      <c r="B38" s="2"/>
      <c r="C38" s="2"/>
      <c r="D38" s="3"/>
    </row>
    <row r="39" spans="2:4" ht="18.75" x14ac:dyDescent="0.3">
      <c r="B39" s="2"/>
      <c r="C39" s="2"/>
      <c r="D39" s="14"/>
    </row>
    <row r="40" spans="2:4" ht="21" customHeight="1" x14ac:dyDescent="0.3">
      <c r="B40" s="17" t="s">
        <v>0</v>
      </c>
      <c r="C40" s="17"/>
      <c r="D40" s="17"/>
    </row>
    <row r="41" spans="2:4" ht="21" x14ac:dyDescent="0.35">
      <c r="B41" s="18" t="s">
        <v>18</v>
      </c>
      <c r="C41" s="18"/>
      <c r="D41" s="18"/>
    </row>
    <row r="42" spans="2:4" ht="18.75" x14ac:dyDescent="0.3">
      <c r="B42" s="17" t="s">
        <v>46</v>
      </c>
      <c r="C42" s="17"/>
      <c r="D42" s="17"/>
    </row>
    <row r="43" spans="2:4" ht="18.75" x14ac:dyDescent="0.3">
      <c r="B43" s="17" t="s">
        <v>30</v>
      </c>
      <c r="C43" s="17"/>
      <c r="D43" s="17"/>
    </row>
    <row r="44" spans="2:4" ht="18.75" x14ac:dyDescent="0.3">
      <c r="B44" s="4"/>
      <c r="C44" s="4"/>
      <c r="D44" s="3"/>
    </row>
    <row r="45" spans="2:4" ht="18.75" x14ac:dyDescent="0.3">
      <c r="B45" s="4" t="s">
        <v>6</v>
      </c>
      <c r="C45" s="4"/>
      <c r="D45" s="3"/>
    </row>
    <row r="46" spans="2:4" ht="18.75" x14ac:dyDescent="0.3">
      <c r="B46" s="4" t="s">
        <v>7</v>
      </c>
      <c r="C46" s="4"/>
      <c r="D46" s="13">
        <v>2021</v>
      </c>
    </row>
    <row r="47" spans="2:4" ht="18.75" x14ac:dyDescent="0.3">
      <c r="B47" s="2" t="s">
        <v>29</v>
      </c>
      <c r="C47" s="2"/>
      <c r="D47" s="5">
        <v>56904931.359999999</v>
      </c>
    </row>
    <row r="48" spans="2:4" ht="18.75" x14ac:dyDescent="0.3">
      <c r="B48" s="2" t="s">
        <v>8</v>
      </c>
      <c r="C48" s="2"/>
      <c r="D48" s="5">
        <v>224651581.61000001</v>
      </c>
    </row>
    <row r="49" spans="2:4" ht="18.75" x14ac:dyDescent="0.3">
      <c r="B49" s="2" t="s">
        <v>37</v>
      </c>
      <c r="C49" s="2"/>
      <c r="D49" s="5">
        <v>346257995.51999998</v>
      </c>
    </row>
    <row r="50" spans="2:4" ht="18.75" x14ac:dyDescent="0.3">
      <c r="B50" s="2" t="s">
        <v>9</v>
      </c>
      <c r="C50" s="2"/>
      <c r="D50" s="5">
        <v>564989898.83000004</v>
      </c>
    </row>
    <row r="51" spans="2:4" ht="18.75" x14ac:dyDescent="0.3">
      <c r="B51" s="2" t="s">
        <v>10</v>
      </c>
      <c r="C51" s="2"/>
      <c r="D51" s="5">
        <v>86030328.260000005</v>
      </c>
    </row>
    <row r="52" spans="2:4" ht="18.75" x14ac:dyDescent="0.3">
      <c r="B52" s="2" t="s">
        <v>44</v>
      </c>
      <c r="C52" s="2"/>
      <c r="D52" s="6">
        <v>13411800.210000001</v>
      </c>
    </row>
    <row r="53" spans="2:4" ht="18.75" x14ac:dyDescent="0.3">
      <c r="B53" s="2" t="s">
        <v>38</v>
      </c>
      <c r="C53" s="2"/>
      <c r="D53" s="6">
        <v>1820166.65</v>
      </c>
    </row>
    <row r="54" spans="2:4" ht="18.75" x14ac:dyDescent="0.3">
      <c r="B54" s="4" t="s">
        <v>36</v>
      </c>
      <c r="C54" s="4"/>
      <c r="D54" s="7">
        <f>SUM(D47:D53)</f>
        <v>1294066702.4400003</v>
      </c>
    </row>
    <row r="55" spans="2:4" ht="15.75" customHeight="1" x14ac:dyDescent="0.3">
      <c r="B55" s="4"/>
      <c r="C55" s="4"/>
      <c r="D55" s="7"/>
    </row>
    <row r="56" spans="2:4" ht="18.75" x14ac:dyDescent="0.3">
      <c r="B56" s="4" t="s">
        <v>47</v>
      </c>
      <c r="C56" s="4"/>
      <c r="D56" s="7">
        <v>0</v>
      </c>
    </row>
    <row r="57" spans="2:4" ht="18.75" x14ac:dyDescent="0.3">
      <c r="B57" s="4"/>
      <c r="C57" s="4"/>
      <c r="D57" s="7"/>
    </row>
    <row r="58" spans="2:4" ht="19.5" thickBot="1" x14ac:dyDescent="0.35">
      <c r="B58" s="4" t="s">
        <v>11</v>
      </c>
      <c r="C58" s="4"/>
      <c r="D58" s="11">
        <f>+D54</f>
        <v>1294066702.4400003</v>
      </c>
    </row>
    <row r="59" spans="2:4" ht="19.5" thickTop="1" x14ac:dyDescent="0.3">
      <c r="B59" s="4"/>
      <c r="C59" s="4"/>
      <c r="D59" s="5"/>
    </row>
    <row r="60" spans="2:4" ht="18.75" x14ac:dyDescent="0.3">
      <c r="B60" s="4" t="s">
        <v>41</v>
      </c>
      <c r="C60" s="4"/>
      <c r="D60" s="5"/>
    </row>
    <row r="61" spans="2:4" ht="18.75" x14ac:dyDescent="0.3">
      <c r="B61" s="2" t="s">
        <v>12</v>
      </c>
      <c r="C61" s="2"/>
      <c r="D61" s="5">
        <v>959791478.98000002</v>
      </c>
    </row>
    <row r="62" spans="2:4" ht="18.75" x14ac:dyDescent="0.3">
      <c r="B62" s="2" t="s">
        <v>13</v>
      </c>
      <c r="C62" s="2"/>
      <c r="D62" s="16">
        <v>-458891111.31999999</v>
      </c>
    </row>
    <row r="63" spans="2:4" ht="18.75" x14ac:dyDescent="0.3">
      <c r="B63" s="2" t="s">
        <v>39</v>
      </c>
      <c r="C63" s="2"/>
      <c r="D63" s="6">
        <v>321525301.25</v>
      </c>
    </row>
    <row r="64" spans="2:4" ht="18.75" x14ac:dyDescent="0.3">
      <c r="B64" s="4" t="s">
        <v>14</v>
      </c>
      <c r="C64" s="4"/>
      <c r="D64" s="7">
        <f>SUM(D61:D63)</f>
        <v>822425668.91000009</v>
      </c>
    </row>
    <row r="65" spans="2:4" ht="18.75" x14ac:dyDescent="0.3">
      <c r="B65" s="4"/>
      <c r="C65" s="4"/>
      <c r="D65" s="7"/>
    </row>
    <row r="66" spans="2:4" ht="19.5" thickBot="1" x14ac:dyDescent="0.35">
      <c r="B66" s="4" t="s">
        <v>40</v>
      </c>
      <c r="C66" s="4"/>
      <c r="D66" s="12">
        <f>D64+D58</f>
        <v>2116492371.3500004</v>
      </c>
    </row>
    <row r="67" spans="2:4" ht="19.5" thickTop="1" x14ac:dyDescent="0.3">
      <c r="B67" s="4"/>
      <c r="C67" s="4"/>
      <c r="D67" s="3"/>
    </row>
    <row r="68" spans="2:4" ht="18.75" x14ac:dyDescent="0.3">
      <c r="B68" s="2"/>
      <c r="C68" s="2"/>
      <c r="D68" s="3"/>
    </row>
    <row r="69" spans="2:4" ht="18.75" x14ac:dyDescent="0.3">
      <c r="B69" s="2"/>
      <c r="C69" s="2"/>
      <c r="D69" s="3"/>
    </row>
    <row r="70" spans="2:4" x14ac:dyDescent="0.25">
      <c r="B70" s="15"/>
      <c r="C70" s="15"/>
      <c r="D70" s="15"/>
    </row>
    <row r="71" spans="2:4" x14ac:dyDescent="0.25">
      <c r="D71" s="15"/>
    </row>
  </sheetData>
  <mergeCells count="8">
    <mergeCell ref="B42:D42"/>
    <mergeCell ref="B43:D43"/>
    <mergeCell ref="B4:D4"/>
    <mergeCell ref="B5:D5"/>
    <mergeCell ref="B6:D6"/>
    <mergeCell ref="B7:D7"/>
    <mergeCell ref="B40:D40"/>
    <mergeCell ref="B41:D41"/>
  </mergeCells>
  <pageMargins left="0.25" right="0.25" top="0.75" bottom="0.75" header="0.3" footer="0.3"/>
  <pageSetup orientation="portrait" r:id="rId1"/>
  <rowBreaks count="1" manualBreakCount="1">
    <brk id="36" max="3" man="1"/>
  </rowBreaks>
  <ignoredErrors>
    <ignoredError sqref="D16 D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BAL.G.AL 31 AGOSTO 2021</vt:lpstr>
      <vt:lpstr>'BAL.G.AL 31 AGOSTO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Lenovo</cp:lastModifiedBy>
  <cp:lastPrinted>2021-09-08T13:47:02Z</cp:lastPrinted>
  <dcterms:created xsi:type="dcterms:W3CDTF">2019-08-12T17:43:49Z</dcterms:created>
  <dcterms:modified xsi:type="dcterms:W3CDTF">2021-09-17T01:09:47Z</dcterms:modified>
</cp:coreProperties>
</file>