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EVIDENCIAS DEL SUB-PORTAL\COMPRAS Y CONTRATACIONES\ESTADO DE CUENTAS DE SUPLIDORES\"/>
    </mc:Choice>
  </mc:AlternateContent>
  <bookViews>
    <workbookView xWindow="0" yWindow="0" windowWidth="20490" windowHeight="7125"/>
  </bookViews>
  <sheets>
    <sheet name="DICIEMBRE 2021" sheetId="2" r:id="rId1"/>
  </sheets>
  <definedNames>
    <definedName name="_xlnm._FilterDatabase" localSheetId="0" hidden="1">'DICIEMBRE 2021'!$A$10:$J$93</definedName>
    <definedName name="_xlnm.Print_Area" localSheetId="0">'DICIEMBRE 2021'!$A$1:$J$107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2" l="1"/>
  <c r="H70" i="2"/>
  <c r="H50" i="2"/>
  <c r="H63" i="2"/>
  <c r="H69" i="2"/>
  <c r="H59" i="2"/>
  <c r="H55" i="2"/>
  <c r="H58" i="2"/>
  <c r="H62" i="2"/>
  <c r="H68" i="2"/>
  <c r="H40" i="2"/>
  <c r="H54" i="2"/>
  <c r="H71" i="2"/>
  <c r="H23" i="2"/>
  <c r="H27" i="2"/>
  <c r="H52" i="2"/>
  <c r="H51" i="2"/>
  <c r="H36" i="2"/>
  <c r="H39" i="2"/>
  <c r="H19" i="2"/>
  <c r="H49" i="2"/>
  <c r="H29" i="2"/>
  <c r="H21" i="2"/>
  <c r="H45" i="2"/>
  <c r="H33" i="2"/>
  <c r="H26" i="2"/>
  <c r="H22" i="2"/>
  <c r="H41" i="2"/>
  <c r="H48" i="2"/>
  <c r="H32" i="2"/>
  <c r="H25" i="2"/>
  <c r="H24" i="2"/>
  <c r="H38" i="2"/>
  <c r="H37" i="2"/>
  <c r="H34" i="2"/>
  <c r="H28" i="2"/>
  <c r="H18" i="2"/>
  <c r="H46" i="2"/>
  <c r="H16" i="2"/>
  <c r="H13" i="2"/>
  <c r="H11" i="2"/>
  <c r="I50" i="2" l="1"/>
  <c r="I55" i="2"/>
  <c r="I59" i="2"/>
  <c r="I54" i="2"/>
  <c r="I42" i="2"/>
  <c r="I31" i="2"/>
  <c r="I44" i="2"/>
  <c r="I64" i="2"/>
  <c r="I69" i="2"/>
  <c r="I30" i="2"/>
  <c r="I62" i="2"/>
  <c r="I68" i="2"/>
  <c r="I66" i="2"/>
  <c r="I72" i="2"/>
  <c r="I47" i="2"/>
  <c r="I71" i="2"/>
  <c r="I70" i="2"/>
  <c r="I67" i="2"/>
  <c r="I56" i="2"/>
  <c r="I78" i="2"/>
  <c r="I65" i="2"/>
  <c r="I40" i="2"/>
  <c r="I77" i="2"/>
  <c r="I92" i="2"/>
  <c r="I76" i="2"/>
  <c r="I74" i="2"/>
  <c r="I81" i="2"/>
  <c r="I75" i="2"/>
  <c r="I73" i="2"/>
  <c r="I57" i="2"/>
  <c r="I63" i="2"/>
  <c r="I60" i="2"/>
  <c r="I79" i="2"/>
  <c r="I61" i="2"/>
  <c r="I90" i="2"/>
  <c r="I83" i="2"/>
  <c r="I82" i="2"/>
  <c r="I88" i="2"/>
  <c r="I91" i="2"/>
  <c r="I80" i="2"/>
  <c r="I84" i="2"/>
  <c r="I58" i="2"/>
  <c r="I86" i="2"/>
  <c r="I85" i="2"/>
  <c r="I89" i="2"/>
  <c r="I87" i="2"/>
  <c r="I15" i="2"/>
  <c r="I53" i="2"/>
  <c r="I35" i="2" l="1"/>
  <c r="I39" i="2" l="1"/>
  <c r="I26" i="2"/>
  <c r="I36" i="2"/>
  <c r="I27" i="2"/>
  <c r="I29" i="2"/>
  <c r="I34" i="2"/>
  <c r="I32" i="2"/>
  <c r="I23" i="2"/>
  <c r="I38" i="2" l="1"/>
  <c r="I37" i="2"/>
  <c r="I45" i="2"/>
  <c r="I43" i="2"/>
  <c r="I28" i="2"/>
  <c r="I41" i="2"/>
  <c r="I52" i="2"/>
  <c r="I51" i="2"/>
  <c r="I49" i="2"/>
  <c r="I46" i="2"/>
  <c r="I48" i="2"/>
  <c r="I13" i="2"/>
  <c r="I33" i="2"/>
  <c r="I14" i="2" l="1"/>
  <c r="I12" i="2"/>
  <c r="I11" i="2"/>
  <c r="G93" i="2" l="1"/>
  <c r="H93" i="2" l="1"/>
  <c r="I16" i="2"/>
  <c r="I21" i="2"/>
  <c r="I20" i="2"/>
  <c r="I18" i="2"/>
  <c r="I22" i="2" l="1"/>
  <c r="I25" i="2"/>
  <c r="I19" i="2"/>
  <c r="I17" i="2" l="1"/>
  <c r="I24" i="2" l="1"/>
  <c r="I93" i="2" s="1"/>
</calcChain>
</file>

<file path=xl/sharedStrings.xml><?xml version="1.0" encoding="utf-8"?>
<sst xmlns="http://schemas.openxmlformats.org/spreadsheetml/2006/main" count="344" uniqueCount="206">
  <si>
    <t>No.</t>
  </si>
  <si>
    <t>NCF Gubernamental</t>
  </si>
  <si>
    <t>Nombre Proveedor</t>
  </si>
  <si>
    <t>Concepto</t>
  </si>
  <si>
    <t>Monto Facturado</t>
  </si>
  <si>
    <t>Monto Pagado a la Fecha</t>
  </si>
  <si>
    <t>Monto Pendiente</t>
  </si>
  <si>
    <t>Estatus</t>
  </si>
  <si>
    <t>Pendiente</t>
  </si>
  <si>
    <t>Atrasado</t>
  </si>
  <si>
    <t>RELACION DE ESTADO DE CUENTAS DE SUPLIDORES</t>
  </si>
  <si>
    <t>AUTORIDAD PORTUARIA DOMINICANA (APORDOM)</t>
  </si>
  <si>
    <t xml:space="preserve">EQUIPOS INDUSTRIALES Y DE PROTECCION.  </t>
  </si>
  <si>
    <t>ADQUISICION Y PROTECCION FISICA</t>
  </si>
  <si>
    <t>INVERSIONES ND &amp; ASOCIADOS,SRL</t>
  </si>
  <si>
    <t>B1500001111</t>
  </si>
  <si>
    <t>ADQUISICION DE TOMA CORRIENTE</t>
  </si>
  <si>
    <t>B1500000099</t>
  </si>
  <si>
    <t xml:space="preserve">CONTRATACION DE PUBLICIDAD </t>
  </si>
  <si>
    <t>Fecha Vencimiento Factura</t>
  </si>
  <si>
    <t>Fecha Emitida Factura</t>
  </si>
  <si>
    <t>B1500000162</t>
  </si>
  <si>
    <t xml:space="preserve">SUNIX PETROLEUM,SRL           </t>
  </si>
  <si>
    <t>ELECTROM SAS</t>
  </si>
  <si>
    <t xml:space="preserve">ADQUISICION DE MATERIALES PARA MANTENIMIENTO DE VEHICULOS </t>
  </si>
  <si>
    <t xml:space="preserve">JUANLU VINTAGE CAFÉ &amp; MAS ,SRL </t>
  </si>
  <si>
    <t xml:space="preserve">ADQUISCION PAQUETES DE CAFÉ </t>
  </si>
  <si>
    <t>B1500000101</t>
  </si>
  <si>
    <t xml:space="preserve">CORTEZA CORAL </t>
  </si>
  <si>
    <t>B1500000103</t>
  </si>
  <si>
    <t>JOMARAC SERVICE, SRL</t>
  </si>
  <si>
    <t>SOLUCIONES INTEGRADAS DE MERCADOS SIM</t>
  </si>
  <si>
    <t>SERVICIOS PUBLICITARIOS</t>
  </si>
  <si>
    <t>MANTENIMIENTO PREVENTIVO DE ELEVADORES</t>
  </si>
  <si>
    <t>ALL OFFICE SOLUTIONS</t>
  </si>
  <si>
    <t>SERVICIOS DE RENTA DE IMPRESORAS</t>
  </si>
  <si>
    <t>GASTRONOMERS SRL</t>
  </si>
  <si>
    <t>Completado</t>
  </si>
  <si>
    <t>BUSINESS MAIL &amp; CARGO SRL (BM CARGO)</t>
  </si>
  <si>
    <t>B1500000002</t>
  </si>
  <si>
    <t>B1500000060</t>
  </si>
  <si>
    <t>CASA DOÑA MARCIA, CADOMA SRL</t>
  </si>
  <si>
    <t xml:space="preserve">ADUISICION DE MATERIALES Y EQUIPOS ELECTRICOS </t>
  </si>
  <si>
    <t>B1500000079</t>
  </si>
  <si>
    <t>B1500000096</t>
  </si>
  <si>
    <t>B1500000913</t>
  </si>
  <si>
    <t>ADQUISICION DE EQUIPOS ODONTOLOGICOS</t>
  </si>
  <si>
    <t>FRADENT SRL</t>
  </si>
  <si>
    <t>B1500002274</t>
  </si>
  <si>
    <t>SERVICIOS ALIMENTARIOS</t>
  </si>
  <si>
    <t xml:space="preserve">INVERSIONES TARAMACA,S.A.     </t>
  </si>
  <si>
    <t>ADQUISICION DE BOTELLONES DE AGUA</t>
  </si>
  <si>
    <t>B1500013405</t>
  </si>
  <si>
    <t>ADQUISICION DE TICKET DE COMBUSTIBLES</t>
  </si>
  <si>
    <t>B1500060933</t>
  </si>
  <si>
    <t>TOTAL RD$</t>
  </si>
  <si>
    <t>B1500000325</t>
  </si>
  <si>
    <t>IMPRENTA LA UNION</t>
  </si>
  <si>
    <t>B1500000317</t>
  </si>
  <si>
    <t>B1500000008</t>
  </si>
  <si>
    <t>FORZA GRUPO AUTOMOTRIZ</t>
  </si>
  <si>
    <t>B1500000836</t>
  </si>
  <si>
    <t>ACTUALIDADES HOME CENTER</t>
  </si>
  <si>
    <t xml:space="preserve">ADQUISICION DE LETREROS </t>
  </si>
  <si>
    <t>ADQUISICION DE REPUESTO PARA VEHICULO</t>
  </si>
  <si>
    <t>ADQUISICION DE MICROONDA Y TV</t>
  </si>
  <si>
    <t>B1500000106</t>
  </si>
  <si>
    <t>CREACION BUSTO PUERTO DE SAN PEDRO DE MACORIS PAGO FINAL</t>
  </si>
  <si>
    <t>B1500000789</t>
  </si>
  <si>
    <t>RAMIREZ Y MOJICA ENVOY PACK COURIER EXPRESS SRL</t>
  </si>
  <si>
    <t>ADQUISICION DE EQUIPOS DE COCINAS</t>
  </si>
  <si>
    <t>B1500000790</t>
  </si>
  <si>
    <t>ADQUISICION DE MATERIALES ELECTRICOS</t>
  </si>
  <si>
    <t>SALYSO INVERSALYSOS, SRL</t>
  </si>
  <si>
    <t>ADQUISICION DE EQUIPOS DE TECNOLOGIA</t>
  </si>
  <si>
    <t>B1500000956</t>
  </si>
  <si>
    <t>SERVICIOS DE IMPRESORAS MULTIFUNCIONAL</t>
  </si>
  <si>
    <t>B1500000883</t>
  </si>
  <si>
    <t>BATISSA SRL</t>
  </si>
  <si>
    <t>ADQUISICION DE UNIFORMES</t>
  </si>
  <si>
    <t>B1500000034</t>
  </si>
  <si>
    <t>INVERSIONES ARDISA SRL</t>
  </si>
  <si>
    <t>B1500000879</t>
  </si>
  <si>
    <t>ADQUISICION DE POLOSHIRT Y GORRAS</t>
  </si>
  <si>
    <t>B1500000878</t>
  </si>
  <si>
    <t>B1500061027</t>
  </si>
  <si>
    <t>B1500000702</t>
  </si>
  <si>
    <t>B1500000284</t>
  </si>
  <si>
    <t>B Y F MERCANTIL SRL</t>
  </si>
  <si>
    <t>ADQUISICION DE MATERIALES PARA REMODELACION DE OFICINAS</t>
  </si>
  <si>
    <t>B1500000288</t>
  </si>
  <si>
    <t>JD UNIFORMES Y UTILERIAS SRL</t>
  </si>
  <si>
    <t>ADQUISICION DE UNIFORMES DEPORTIVOS</t>
  </si>
  <si>
    <t>B1500000190</t>
  </si>
  <si>
    <t>SERD NET SRL</t>
  </si>
  <si>
    <t>ADQUISICION DE MATERIALES DE REMODELACION DE OFICINAS</t>
  </si>
  <si>
    <t>B1500000165</t>
  </si>
  <si>
    <t>PROMO UMBRELLA</t>
  </si>
  <si>
    <t>AQUISICION DE PARAGUAS</t>
  </si>
  <si>
    <t>B1500002081</t>
  </si>
  <si>
    <t>GTG INDUSTRIAL SRL</t>
  </si>
  <si>
    <t>ADQUISICION DE MATERIALES GASTABLES DE LIMPIEZA</t>
  </si>
  <si>
    <t>B1500000016</t>
  </si>
  <si>
    <t>LODURR SRL</t>
  </si>
  <si>
    <t>B1500061110</t>
  </si>
  <si>
    <t>AL 31 DICIEMBRE 2021</t>
  </si>
  <si>
    <t>B1500000116</t>
  </si>
  <si>
    <t>MATTAR CONSULTING, SRL</t>
  </si>
  <si>
    <t>LICENCIAS ELECTRONICAS, ANNUAL SUBSCRIPTION</t>
  </si>
  <si>
    <t>B1500001637</t>
  </si>
  <si>
    <t>GRUPO DIARIO LIBRE, S.A.</t>
  </si>
  <si>
    <t>DIARIO LIBRE NUEVO</t>
  </si>
  <si>
    <t>B1500003558</t>
  </si>
  <si>
    <t>DIARIO</t>
  </si>
  <si>
    <t>EDITORIA EL CARIBE</t>
  </si>
  <si>
    <t>EDITORIA LISTIN DIARIO</t>
  </si>
  <si>
    <t>B1500006222</t>
  </si>
  <si>
    <t>B1500000108</t>
  </si>
  <si>
    <t>SERVICIOS DE ALIMENTOS</t>
  </si>
  <si>
    <t>B1500000107</t>
  </si>
  <si>
    <t>B1500001441</t>
  </si>
  <si>
    <t>EL PALMAR BUSINESS GROUP CORP</t>
  </si>
  <si>
    <t>B1500000328</t>
  </si>
  <si>
    <t>CONTRATACION DE SERVICIOS IMPRESIÓN DIGITAL</t>
  </si>
  <si>
    <t>B1500073627</t>
  </si>
  <si>
    <t>SUNIX PETROLEUM SRL</t>
  </si>
  <si>
    <t>B1500000243</t>
  </si>
  <si>
    <t>AZUCAR FM SRL</t>
  </si>
  <si>
    <t>CONTRATACION DE SERVICIOS DE PUBLICIDAD</t>
  </si>
  <si>
    <t xml:space="preserve">SERVICIOS DE REUNION </t>
  </si>
  <si>
    <t>B1500000884</t>
  </si>
  <si>
    <t>GRISELDA MONTAS</t>
  </si>
  <si>
    <t>SERVICIOS DE CATERING</t>
  </si>
  <si>
    <t>BRIZATLANTICA</t>
  </si>
  <si>
    <t>ADQUISICION DE PRODUCTO ALIMENTICIO</t>
  </si>
  <si>
    <t>ADQUISICION DE GASOIL REGULAR</t>
  </si>
  <si>
    <t>B1500000296</t>
  </si>
  <si>
    <t>ADQUISICION DE ARTICULOS Y UTENSILIOS DEPORTIVOS</t>
  </si>
  <si>
    <t>B1500061178</t>
  </si>
  <si>
    <t>TICKET DE COMBUSTIBLES</t>
  </si>
  <si>
    <t>B1500000171</t>
  </si>
  <si>
    <t>BLINDS COMPANY SRL</t>
  </si>
  <si>
    <t>CORTINAS VENECIANA</t>
  </si>
  <si>
    <t>B1500000032</t>
  </si>
  <si>
    <t>MUNDO INDUSTRIAL SRL</t>
  </si>
  <si>
    <t>ADQUISICION DE MATERIALES FERRETEROS</t>
  </si>
  <si>
    <t>B1500000031</t>
  </si>
  <si>
    <t>B1500000301</t>
  </si>
  <si>
    <t>B1500000937</t>
  </si>
  <si>
    <t>MAXI BODEGAS</t>
  </si>
  <si>
    <t>ADQUISICION DE MATERIALES DE OFICINA</t>
  </si>
  <si>
    <t>B1500000749</t>
  </si>
  <si>
    <t>LUYENS COMERCIAL SRL</t>
  </si>
  <si>
    <t>B1500000891</t>
  </si>
  <si>
    <t>B1500013456</t>
  </si>
  <si>
    <t>ADQUISICION DE AGUA POTABLE</t>
  </si>
  <si>
    <t>INVERSIONES TARAMACA</t>
  </si>
  <si>
    <t>B1500002159</t>
  </si>
  <si>
    <t>ADQUISICION DE MATERIALES HIGIENICOS</t>
  </si>
  <si>
    <t>B1500013429</t>
  </si>
  <si>
    <t>B1500000475</t>
  </si>
  <si>
    <t>ITCORP GONGLOSS SRL</t>
  </si>
  <si>
    <t>ADQUISICION DE EQUIPOS TECNOLOGICOS</t>
  </si>
  <si>
    <t>B1500000028</t>
  </si>
  <si>
    <t>ASFEMCA SOLUCIONES ELECTRICAS CIVILES Y ARQUITECTONICAS</t>
  </si>
  <si>
    <t>B1500000721</t>
  </si>
  <si>
    <t>ELECTROM</t>
  </si>
  <si>
    <t>B1500032589</t>
  </si>
  <si>
    <t>SEGUROS RESERVAS</t>
  </si>
  <si>
    <t>POLIZAS DE SEGUROS</t>
  </si>
  <si>
    <t>B1500000958</t>
  </si>
  <si>
    <t>NAPCARIBE</t>
  </si>
  <si>
    <t>SERVICIOS DE WB HOSTING</t>
  </si>
  <si>
    <t>B1500000021</t>
  </si>
  <si>
    <t>AL MEDIODIA CON JOCHY HERNANDEZ Y/O JOSE ANT. HERNANDEZ</t>
  </si>
  <si>
    <t>SERVICIOS DE PUBLICIDAD</t>
  </si>
  <si>
    <t>B1500000807</t>
  </si>
  <si>
    <t>ADQUISICION DE TONERS</t>
  </si>
  <si>
    <t>B1500000581</t>
  </si>
  <si>
    <t>2P TECHNOLOGY SRL</t>
  </si>
  <si>
    <t>B1500013390</t>
  </si>
  <si>
    <t>B1500000357</t>
  </si>
  <si>
    <t>AAA SISTEMAS ELECTRONICOS DE SEGURIDAD SRL</t>
  </si>
  <si>
    <t xml:space="preserve">ADQUISICION DE CAMARAS DE SEGURIDAD E INSTALACION </t>
  </si>
  <si>
    <t>B1500000023</t>
  </si>
  <si>
    <t>ACTUALIDAD DIARIA RD</t>
  </si>
  <si>
    <t>B1500000007</t>
  </si>
  <si>
    <t>DOVADO SRL</t>
  </si>
  <si>
    <t>ANIMACION EUCARISTIA</t>
  </si>
  <si>
    <t>B1500000030</t>
  </si>
  <si>
    <t>FRANK MAIRENI PEREYRA GUZMAN</t>
  </si>
  <si>
    <t>B1500073419</t>
  </si>
  <si>
    <t>GASOIL REGULAR</t>
  </si>
  <si>
    <t>B1500000746</t>
  </si>
  <si>
    <t>RAMDON SERVICIOS MULTIPLES</t>
  </si>
  <si>
    <t>SHELBY DEVELOPERS</t>
  </si>
  <si>
    <t>B1500000095</t>
  </si>
  <si>
    <t>EL PRIMO CENTRO</t>
  </si>
  <si>
    <t>ADQUISICION DE EQUIPOS DE COCINA</t>
  </si>
  <si>
    <t>B15000001003</t>
  </si>
  <si>
    <t>B15000000609</t>
  </si>
  <si>
    <t>LEASING DE LA HISPANIOLA  SRL</t>
  </si>
  <si>
    <t xml:space="preserve">ALQUILER DE VEHICULOS </t>
  </si>
  <si>
    <t>GRUPO EDITORIAL GALA</t>
  </si>
  <si>
    <t>B15000000069</t>
  </si>
  <si>
    <t>PEDRO MANUEL EMILIO CASALS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</si>
</sst>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4" fillId="6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left" vertical="center" wrapText="1"/>
    </xf>
    <xf numFmtId="0" fontId="3" fillId="5" borderId="0" xfId="0" applyFont="1" applyFill="1"/>
    <xf numFmtId="0" fontId="3" fillId="4" borderId="0" xfId="0" applyFont="1" applyFill="1"/>
    <xf numFmtId="0" fontId="3" fillId="3" borderId="0" xfId="0" applyFont="1" applyFill="1"/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164" fontId="3" fillId="2" borderId="4" xfId="1" applyFont="1" applyFill="1" applyBorder="1" applyAlignment="1">
      <alignment horizontal="left" vertical="center" wrapText="1"/>
    </xf>
    <xf numFmtId="164" fontId="3" fillId="2" borderId="3" xfId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415924</xdr:colOff>
      <xdr:row>4</xdr:row>
      <xdr:rowOff>31749</xdr:rowOff>
    </xdr:from>
    <xdr:to>
      <xdr:col>4</xdr:col>
      <xdr:colOff>130174</xdr:colOff>
      <xdr:row>7</xdr:row>
      <xdr:rowOff>88899</xdr:rowOff>
    </xdr:to>
    <xdr:pic>
      <xdr:nvPicPr>
        <xdr:cNvPr id="4" name="Picture 9"/>
        <xdr:cNvPicPr/>
      </xdr:nvPicPr>
      <xdr:blipFill rotWithShape="1">
        <a:blip xmlns:r="http://schemas.openxmlformats.org/officeDocument/2006/relationships" r:embed="rId1"/>
        <a:srcRect l="21856" r="23353"/>
        <a:stretch/>
      </xdr:blipFill>
      <xdr:spPr>
        <a:xfrm>
          <a:off x="1939924" y="666749"/>
          <a:ext cx="2159000" cy="692150"/>
        </a:xfrm>
        <a:prstGeom prst="rect">
          <a:avLst/>
        </a:prstGeom>
      </xdr:spPr>
    </xdr:pic>
    <xdr:clientData/>
  </xdr:twoCellAnchor>
  <xdr:twoCellAnchor editAs="oneCell">
    <xdr:from>
      <xdr:col>3</xdr:col>
      <xdr:colOff>130175</xdr:colOff>
      <xdr:row>93</xdr:row>
      <xdr:rowOff>50800</xdr:rowOff>
    </xdr:from>
    <xdr:to>
      <xdr:col>8</xdr:col>
      <xdr:colOff>254000</xdr:colOff>
      <xdr:row>105</xdr:row>
      <xdr:rowOff>154332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972A2187-8988-41BA-9CDB-42AC2299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6387425"/>
          <a:ext cx="8029575" cy="2008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276225</xdr:colOff>
      <xdr:row>3</xdr:row>
      <xdr:rowOff>60325</xdr:rowOff>
    </xdr:from>
    <xdr:to>
      <xdr:col>8</xdr:col>
      <xdr:colOff>184150</xdr:colOff>
      <xdr:row>7</xdr:row>
      <xdr:rowOff>171450</xdr:rowOff>
    </xdr:to>
    <xdr:pic>
      <xdr:nvPicPr>
        <xdr:cNvPr id="6" name="1 Imagen" descr="Logotipo&#10;&#10;Descripción generada automáticamente">
          <a:extLst>
            <a:ext uri="{FF2B5EF4-FFF2-40B4-BE49-F238E27FC236}">
              <a16:creationId xmlns:a16="http://schemas.microsoft.com/office/drawing/2014/main" id="{6BAA0F5B-6FC6-4D72-ADA7-B3D6C3D7828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7975" y="536575"/>
          <a:ext cx="130492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93"/>
  <sheetViews>
    <sheetView tabSelected="1" view="pageBreakPreview" zoomScale="6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T92" sqref="T92"/>
    </sheetView>
  </sheetViews>
  <sheetFormatPr baseColWidth="10" defaultRowHeight="12.75" x14ac:dyDescent="0.25"/>
  <cols>
    <col min="1" max="1" width="5.85546875" style="2" bestFit="1" customWidth="1"/>
    <col min="2" max="2" width="17" style="2" bestFit="1" customWidth="1"/>
    <col min="3" max="3" width="13.28515625" style="2" customWidth="1"/>
    <col min="4" max="4" width="23.42578125" style="2" bestFit="1" customWidth="1"/>
    <col min="5" max="5" width="26.85546875" style="2" customWidth="1"/>
    <col min="6" max="6" width="25.5703125" style="2" customWidth="1"/>
    <col min="7" max="7" width="21.85546875" style="3" bestFit="1" customWidth="1"/>
    <col min="8" max="8" width="20.85546875" style="3" bestFit="1" customWidth="1"/>
    <col min="9" max="9" width="21.28515625" style="3" bestFit="1" customWidth="1"/>
    <col min="10" max="10" width="14" style="2" bestFit="1" customWidth="1"/>
    <col min="11" max="11" width="11.42578125" style="2"/>
    <col min="12" max="14" width="11.42578125" style="2" hidden="1" customWidth="1"/>
    <col min="15" max="16384" width="11.42578125" style="2"/>
  </cols>
  <sheetData>
    <row r="6" spans="1:13" ht="18.75" x14ac:dyDescent="0.25">
      <c r="A6" s="19" t="s">
        <v>11</v>
      </c>
      <c r="B6" s="20"/>
      <c r="C6" s="20"/>
      <c r="D6" s="20"/>
      <c r="E6" s="20"/>
      <c r="F6" s="20"/>
      <c r="G6" s="20"/>
      <c r="H6" s="20"/>
      <c r="I6" s="20"/>
      <c r="J6" s="20"/>
    </row>
    <row r="7" spans="1:13" ht="18.75" x14ac:dyDescent="0.25">
      <c r="A7" s="19" t="s">
        <v>10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ht="18.75" x14ac:dyDescent="0.25">
      <c r="A8" s="19" t="s">
        <v>105</v>
      </c>
      <c r="B8" s="20"/>
      <c r="C8" s="20"/>
      <c r="D8" s="20"/>
      <c r="E8" s="20"/>
      <c r="F8" s="20"/>
      <c r="G8" s="20"/>
      <c r="H8" s="20"/>
      <c r="I8" s="20"/>
      <c r="J8" s="20"/>
    </row>
    <row r="10" spans="1:13" ht="38.25" x14ac:dyDescent="0.25">
      <c r="A10" s="4" t="s">
        <v>0</v>
      </c>
      <c r="B10" s="4" t="s">
        <v>20</v>
      </c>
      <c r="C10" s="4" t="s">
        <v>19</v>
      </c>
      <c r="D10" s="4" t="s">
        <v>1</v>
      </c>
      <c r="E10" s="4" t="s">
        <v>2</v>
      </c>
      <c r="F10" s="4" t="s">
        <v>3</v>
      </c>
      <c r="G10" s="5" t="s">
        <v>4</v>
      </c>
      <c r="H10" s="5" t="s">
        <v>5</v>
      </c>
      <c r="I10" s="5" t="s">
        <v>6</v>
      </c>
      <c r="J10" s="4" t="s">
        <v>7</v>
      </c>
    </row>
    <row r="11" spans="1:13" ht="25.5" x14ac:dyDescent="0.2">
      <c r="A11" s="1">
        <v>1</v>
      </c>
      <c r="B11" s="10">
        <v>44293</v>
      </c>
      <c r="C11" s="10">
        <v>44353</v>
      </c>
      <c r="D11" s="1" t="s">
        <v>17</v>
      </c>
      <c r="E11" s="1" t="s">
        <v>12</v>
      </c>
      <c r="F11" s="1" t="s">
        <v>13</v>
      </c>
      <c r="G11" s="6">
        <v>58728.6</v>
      </c>
      <c r="H11" s="6">
        <f>+G11</f>
        <v>58728.6</v>
      </c>
      <c r="I11" s="6">
        <f t="shared" ref="I11:I42" si="0">+G11-H11</f>
        <v>0</v>
      </c>
      <c r="J11" s="14" t="s">
        <v>37</v>
      </c>
      <c r="M11" s="7" t="s">
        <v>37</v>
      </c>
    </row>
    <row r="12" spans="1:13" ht="25.5" x14ac:dyDescent="0.2">
      <c r="A12" s="1">
        <v>2</v>
      </c>
      <c r="B12" s="10">
        <v>44307</v>
      </c>
      <c r="C12" s="10">
        <v>44337</v>
      </c>
      <c r="D12" s="1" t="s">
        <v>15</v>
      </c>
      <c r="E12" s="1" t="s">
        <v>14</v>
      </c>
      <c r="F12" s="1" t="s">
        <v>16</v>
      </c>
      <c r="G12" s="6">
        <v>1802.75</v>
      </c>
      <c r="H12" s="6"/>
      <c r="I12" s="6">
        <f t="shared" si="0"/>
        <v>1802.75</v>
      </c>
      <c r="J12" s="14" t="s">
        <v>9</v>
      </c>
      <c r="M12" s="8" t="s">
        <v>8</v>
      </c>
    </row>
    <row r="13" spans="1:13" ht="15" x14ac:dyDescent="0.2">
      <c r="A13" s="1">
        <v>3</v>
      </c>
      <c r="B13" s="10">
        <v>44418</v>
      </c>
      <c r="C13" s="10">
        <v>44510</v>
      </c>
      <c r="D13" s="1" t="s">
        <v>58</v>
      </c>
      <c r="E13" s="1" t="s">
        <v>57</v>
      </c>
      <c r="F13" s="1" t="s">
        <v>63</v>
      </c>
      <c r="G13" s="6">
        <v>32981</v>
      </c>
      <c r="H13" s="6">
        <f>+G13</f>
        <v>32981</v>
      </c>
      <c r="I13" s="6">
        <f t="shared" si="0"/>
        <v>0</v>
      </c>
      <c r="J13" s="14" t="s">
        <v>37</v>
      </c>
      <c r="M13" s="9" t="s">
        <v>9</v>
      </c>
    </row>
    <row r="14" spans="1:13" ht="15" x14ac:dyDescent="0.25">
      <c r="A14" s="1">
        <v>4</v>
      </c>
      <c r="B14" s="10">
        <v>44428</v>
      </c>
      <c r="C14" s="10">
        <v>44459</v>
      </c>
      <c r="D14" s="1" t="s">
        <v>27</v>
      </c>
      <c r="E14" s="1" t="s">
        <v>28</v>
      </c>
      <c r="F14" s="1" t="s">
        <v>18</v>
      </c>
      <c r="G14" s="6">
        <v>116200</v>
      </c>
      <c r="H14" s="6"/>
      <c r="I14" s="6">
        <f t="shared" si="0"/>
        <v>116200</v>
      </c>
      <c r="J14" s="14" t="s">
        <v>9</v>
      </c>
    </row>
    <row r="15" spans="1:13" ht="25.5" x14ac:dyDescent="0.25">
      <c r="A15" s="1">
        <v>5</v>
      </c>
      <c r="B15" s="10">
        <v>44451</v>
      </c>
      <c r="C15" s="10">
        <v>44805</v>
      </c>
      <c r="D15" s="1" t="s">
        <v>106</v>
      </c>
      <c r="E15" s="1" t="s">
        <v>107</v>
      </c>
      <c r="F15" s="1" t="s">
        <v>108</v>
      </c>
      <c r="G15" s="6">
        <v>188894.45</v>
      </c>
      <c r="H15" s="6"/>
      <c r="I15" s="6">
        <f t="shared" si="0"/>
        <v>188894.45</v>
      </c>
      <c r="J15" s="14" t="s">
        <v>8</v>
      </c>
    </row>
    <row r="16" spans="1:13" ht="25.5" x14ac:dyDescent="0.25">
      <c r="A16" s="1">
        <v>6</v>
      </c>
      <c r="B16" s="10">
        <v>44452</v>
      </c>
      <c r="C16" s="10">
        <v>44482</v>
      </c>
      <c r="D16" s="1" t="s">
        <v>54</v>
      </c>
      <c r="E16" s="1" t="s">
        <v>22</v>
      </c>
      <c r="F16" s="1" t="s">
        <v>53</v>
      </c>
      <c r="G16" s="6">
        <v>379500</v>
      </c>
      <c r="H16" s="6">
        <f>+G16</f>
        <v>379500</v>
      </c>
      <c r="I16" s="6">
        <f t="shared" si="0"/>
        <v>0</v>
      </c>
      <c r="J16" s="14" t="s">
        <v>37</v>
      </c>
    </row>
    <row r="17" spans="1:10" ht="38.25" x14ac:dyDescent="0.25">
      <c r="A17" s="1">
        <v>7</v>
      </c>
      <c r="B17" s="10">
        <v>44461</v>
      </c>
      <c r="C17" s="10">
        <v>44491</v>
      </c>
      <c r="D17" s="1" t="s">
        <v>21</v>
      </c>
      <c r="E17" s="1" t="s">
        <v>31</v>
      </c>
      <c r="F17" s="1" t="s">
        <v>24</v>
      </c>
      <c r="G17" s="6">
        <v>13570</v>
      </c>
      <c r="H17" s="6"/>
      <c r="I17" s="6">
        <f t="shared" si="0"/>
        <v>13570</v>
      </c>
      <c r="J17" s="14" t="s">
        <v>9</v>
      </c>
    </row>
    <row r="18" spans="1:10" ht="25.5" x14ac:dyDescent="0.25">
      <c r="A18" s="1">
        <v>8</v>
      </c>
      <c r="B18" s="10">
        <v>44473</v>
      </c>
      <c r="C18" s="10">
        <v>44504</v>
      </c>
      <c r="D18" s="1" t="s">
        <v>45</v>
      </c>
      <c r="E18" s="1" t="s">
        <v>34</v>
      </c>
      <c r="F18" s="1" t="s">
        <v>35</v>
      </c>
      <c r="G18" s="6">
        <v>112439.25</v>
      </c>
      <c r="H18" s="6">
        <f>+G18</f>
        <v>112439.25</v>
      </c>
      <c r="I18" s="6">
        <f t="shared" si="0"/>
        <v>0</v>
      </c>
      <c r="J18" s="14" t="s">
        <v>37</v>
      </c>
    </row>
    <row r="19" spans="1:10" ht="25.5" x14ac:dyDescent="0.25">
      <c r="A19" s="1">
        <v>9</v>
      </c>
      <c r="B19" s="10">
        <v>44475</v>
      </c>
      <c r="C19" s="10">
        <v>44506</v>
      </c>
      <c r="D19" s="1" t="s">
        <v>40</v>
      </c>
      <c r="E19" s="1" t="s">
        <v>25</v>
      </c>
      <c r="F19" s="1" t="s">
        <v>26</v>
      </c>
      <c r="G19" s="6">
        <v>74240</v>
      </c>
      <c r="H19" s="6">
        <f>+G19</f>
        <v>74240</v>
      </c>
      <c r="I19" s="6">
        <f t="shared" si="0"/>
        <v>0</v>
      </c>
      <c r="J19" s="14" t="s">
        <v>37</v>
      </c>
    </row>
    <row r="20" spans="1:10" ht="25.5" x14ac:dyDescent="0.25">
      <c r="A20" s="1">
        <v>10</v>
      </c>
      <c r="B20" s="10">
        <v>44477</v>
      </c>
      <c r="C20" s="10">
        <v>44508</v>
      </c>
      <c r="D20" s="1" t="s">
        <v>48</v>
      </c>
      <c r="E20" s="1" t="s">
        <v>47</v>
      </c>
      <c r="F20" s="1" t="s">
        <v>46</v>
      </c>
      <c r="G20" s="6">
        <v>274158.01</v>
      </c>
      <c r="H20" s="6"/>
      <c r="I20" s="6">
        <f t="shared" si="0"/>
        <v>274158.01</v>
      </c>
      <c r="J20" s="14" t="s">
        <v>9</v>
      </c>
    </row>
    <row r="21" spans="1:10" ht="25.5" x14ac:dyDescent="0.25">
      <c r="A21" s="1">
        <v>11</v>
      </c>
      <c r="B21" s="10">
        <v>44482</v>
      </c>
      <c r="C21" s="10">
        <v>44513</v>
      </c>
      <c r="D21" s="1" t="s">
        <v>52</v>
      </c>
      <c r="E21" s="1" t="s">
        <v>50</v>
      </c>
      <c r="F21" s="1" t="s">
        <v>51</v>
      </c>
      <c r="G21" s="6">
        <v>4800</v>
      </c>
      <c r="H21" s="6">
        <f t="shared" ref="H21:H29" si="1">+G21</f>
        <v>4800</v>
      </c>
      <c r="I21" s="6">
        <f t="shared" si="0"/>
        <v>0</v>
      </c>
      <c r="J21" s="14" t="s">
        <v>37</v>
      </c>
    </row>
    <row r="22" spans="1:10" ht="15" x14ac:dyDescent="0.25">
      <c r="A22" s="1">
        <v>12</v>
      </c>
      <c r="B22" s="10">
        <v>44487</v>
      </c>
      <c r="C22" s="10">
        <v>44518</v>
      </c>
      <c r="D22" s="1" t="s">
        <v>29</v>
      </c>
      <c r="E22" s="1" t="s">
        <v>36</v>
      </c>
      <c r="F22" s="1" t="s">
        <v>49</v>
      </c>
      <c r="G22" s="6">
        <v>278666.52</v>
      </c>
      <c r="H22" s="6">
        <f t="shared" si="1"/>
        <v>278666.52</v>
      </c>
      <c r="I22" s="6">
        <f t="shared" si="0"/>
        <v>0</v>
      </c>
      <c r="J22" s="14" t="s">
        <v>37</v>
      </c>
    </row>
    <row r="23" spans="1:10" ht="25.5" x14ac:dyDescent="0.25">
      <c r="A23" s="1">
        <v>13</v>
      </c>
      <c r="B23" s="10">
        <v>44487</v>
      </c>
      <c r="C23" s="10">
        <v>44518</v>
      </c>
      <c r="D23" s="1" t="s">
        <v>85</v>
      </c>
      <c r="E23" s="1" t="s">
        <v>22</v>
      </c>
      <c r="F23" s="1" t="s">
        <v>53</v>
      </c>
      <c r="G23" s="6">
        <v>348036</v>
      </c>
      <c r="H23" s="6">
        <f t="shared" si="1"/>
        <v>348036</v>
      </c>
      <c r="I23" s="6">
        <f t="shared" si="0"/>
        <v>0</v>
      </c>
      <c r="J23" s="14" t="s">
        <v>37</v>
      </c>
    </row>
    <row r="24" spans="1:10" ht="25.5" x14ac:dyDescent="0.25">
      <c r="A24" s="1">
        <v>14</v>
      </c>
      <c r="B24" s="10">
        <v>44490</v>
      </c>
      <c r="C24" s="10">
        <v>44521</v>
      </c>
      <c r="D24" s="1" t="s">
        <v>39</v>
      </c>
      <c r="E24" s="1" t="s">
        <v>38</v>
      </c>
      <c r="F24" s="1" t="s">
        <v>32</v>
      </c>
      <c r="G24" s="6">
        <v>229400</v>
      </c>
      <c r="H24" s="6">
        <f t="shared" si="1"/>
        <v>229400</v>
      </c>
      <c r="I24" s="6">
        <f t="shared" si="0"/>
        <v>0</v>
      </c>
      <c r="J24" s="14" t="s">
        <v>37</v>
      </c>
    </row>
    <row r="25" spans="1:10" ht="25.5" x14ac:dyDescent="0.25">
      <c r="A25" s="1">
        <v>15</v>
      </c>
      <c r="B25" s="10">
        <v>44495</v>
      </c>
      <c r="C25" s="10">
        <v>44526</v>
      </c>
      <c r="D25" s="1" t="s">
        <v>43</v>
      </c>
      <c r="E25" s="1" t="s">
        <v>41</v>
      </c>
      <c r="F25" s="1" t="s">
        <v>42</v>
      </c>
      <c r="G25" s="6">
        <v>100237.93</v>
      </c>
      <c r="H25" s="6">
        <f t="shared" si="1"/>
        <v>100237.93</v>
      </c>
      <c r="I25" s="6">
        <f t="shared" si="0"/>
        <v>0</v>
      </c>
      <c r="J25" s="14" t="s">
        <v>37</v>
      </c>
    </row>
    <row r="26" spans="1:10" ht="25.5" x14ac:dyDescent="0.25">
      <c r="A26" s="1">
        <v>16</v>
      </c>
      <c r="B26" s="12">
        <v>44501</v>
      </c>
      <c r="C26" s="12">
        <v>44531</v>
      </c>
      <c r="D26" s="11" t="s">
        <v>99</v>
      </c>
      <c r="E26" s="11" t="s">
        <v>100</v>
      </c>
      <c r="F26" s="11" t="s">
        <v>101</v>
      </c>
      <c r="G26" s="13">
        <v>90281.8</v>
      </c>
      <c r="H26" s="13">
        <f t="shared" si="1"/>
        <v>90281.8</v>
      </c>
      <c r="I26" s="13">
        <f t="shared" si="0"/>
        <v>0</v>
      </c>
      <c r="J26" s="15" t="s">
        <v>37</v>
      </c>
    </row>
    <row r="27" spans="1:10" ht="38.25" x14ac:dyDescent="0.25">
      <c r="A27" s="1">
        <v>17</v>
      </c>
      <c r="B27" s="12">
        <v>44502</v>
      </c>
      <c r="C27" s="12">
        <v>44532</v>
      </c>
      <c r="D27" s="11" t="s">
        <v>93</v>
      </c>
      <c r="E27" s="11" t="s">
        <v>94</v>
      </c>
      <c r="F27" s="11" t="s">
        <v>95</v>
      </c>
      <c r="G27" s="13">
        <v>55106</v>
      </c>
      <c r="H27" s="13">
        <f t="shared" si="1"/>
        <v>55106</v>
      </c>
      <c r="I27" s="13">
        <f t="shared" si="0"/>
        <v>0</v>
      </c>
      <c r="J27" s="15" t="s">
        <v>37</v>
      </c>
    </row>
    <row r="28" spans="1:10" ht="25.5" x14ac:dyDescent="0.25">
      <c r="A28" s="1">
        <v>18</v>
      </c>
      <c r="B28" s="12">
        <v>44503</v>
      </c>
      <c r="C28" s="12">
        <v>44533</v>
      </c>
      <c r="D28" s="11" t="s">
        <v>75</v>
      </c>
      <c r="E28" s="11" t="s">
        <v>34</v>
      </c>
      <c r="F28" s="11" t="s">
        <v>76</v>
      </c>
      <c r="G28" s="13">
        <v>107631.34</v>
      </c>
      <c r="H28" s="13">
        <f t="shared" si="1"/>
        <v>107631.34</v>
      </c>
      <c r="I28" s="13">
        <f t="shared" si="0"/>
        <v>0</v>
      </c>
      <c r="J28" s="15" t="s">
        <v>37</v>
      </c>
    </row>
    <row r="29" spans="1:10" ht="25.5" x14ac:dyDescent="0.25">
      <c r="A29" s="1">
        <v>19</v>
      </c>
      <c r="B29" s="12">
        <v>44503</v>
      </c>
      <c r="C29" s="12">
        <v>44533</v>
      </c>
      <c r="D29" s="11" t="s">
        <v>90</v>
      </c>
      <c r="E29" s="11" t="s">
        <v>91</v>
      </c>
      <c r="F29" s="11" t="s">
        <v>92</v>
      </c>
      <c r="G29" s="13">
        <v>326860</v>
      </c>
      <c r="H29" s="13">
        <f t="shared" si="1"/>
        <v>326860</v>
      </c>
      <c r="I29" s="13">
        <f t="shared" si="0"/>
        <v>0</v>
      </c>
      <c r="J29" s="15" t="s">
        <v>37</v>
      </c>
    </row>
    <row r="30" spans="1:10" ht="15" x14ac:dyDescent="0.25">
      <c r="A30" s="1">
        <v>20</v>
      </c>
      <c r="B30" s="12">
        <v>44503</v>
      </c>
      <c r="C30" s="12">
        <v>44533</v>
      </c>
      <c r="D30" s="11" t="s">
        <v>191</v>
      </c>
      <c r="E30" s="11" t="s">
        <v>125</v>
      </c>
      <c r="F30" s="11" t="s">
        <v>192</v>
      </c>
      <c r="G30" s="13">
        <v>164400</v>
      </c>
      <c r="H30" s="13"/>
      <c r="I30" s="13">
        <f t="shared" si="0"/>
        <v>164400</v>
      </c>
      <c r="J30" s="15" t="s">
        <v>8</v>
      </c>
    </row>
    <row r="31" spans="1:10" ht="25.5" x14ac:dyDescent="0.25">
      <c r="A31" s="1">
        <v>21</v>
      </c>
      <c r="B31" s="12">
        <v>44504</v>
      </c>
      <c r="C31" s="12">
        <v>44534</v>
      </c>
      <c r="D31" s="11" t="s">
        <v>196</v>
      </c>
      <c r="E31" s="11" t="s">
        <v>197</v>
      </c>
      <c r="F31" s="11" t="s">
        <v>198</v>
      </c>
      <c r="G31" s="13">
        <v>47600</v>
      </c>
      <c r="H31" s="13"/>
      <c r="I31" s="13">
        <f t="shared" si="0"/>
        <v>47600</v>
      </c>
      <c r="J31" s="15" t="s">
        <v>8</v>
      </c>
    </row>
    <row r="32" spans="1:10" ht="25.5" x14ac:dyDescent="0.25">
      <c r="A32" s="1">
        <v>22</v>
      </c>
      <c r="B32" s="12">
        <v>44505</v>
      </c>
      <c r="C32" s="12">
        <v>44535</v>
      </c>
      <c r="D32" s="11" t="s">
        <v>86</v>
      </c>
      <c r="E32" s="11" t="s">
        <v>23</v>
      </c>
      <c r="F32" s="11" t="s">
        <v>33</v>
      </c>
      <c r="G32" s="13">
        <v>4130</v>
      </c>
      <c r="H32" s="13">
        <f>+G32</f>
        <v>4130</v>
      </c>
      <c r="I32" s="13">
        <f t="shared" si="0"/>
        <v>0</v>
      </c>
      <c r="J32" s="15" t="s">
        <v>37</v>
      </c>
    </row>
    <row r="33" spans="1:10" ht="15" x14ac:dyDescent="0.25">
      <c r="A33" s="1">
        <v>23</v>
      </c>
      <c r="B33" s="12">
        <v>44509</v>
      </c>
      <c r="C33" s="12">
        <v>44539</v>
      </c>
      <c r="D33" s="11" t="s">
        <v>56</v>
      </c>
      <c r="E33" s="11" t="s">
        <v>57</v>
      </c>
      <c r="F33" s="11" t="s">
        <v>63</v>
      </c>
      <c r="G33" s="13">
        <v>23600</v>
      </c>
      <c r="H33" s="13">
        <f>+G33</f>
        <v>23600</v>
      </c>
      <c r="I33" s="13">
        <f t="shared" si="0"/>
        <v>0</v>
      </c>
      <c r="J33" s="15" t="s">
        <v>37</v>
      </c>
    </row>
    <row r="34" spans="1:10" ht="38.25" x14ac:dyDescent="0.25">
      <c r="A34" s="1">
        <v>24</v>
      </c>
      <c r="B34" s="12">
        <v>44510</v>
      </c>
      <c r="C34" s="12">
        <v>44540</v>
      </c>
      <c r="D34" s="11" t="s">
        <v>87</v>
      </c>
      <c r="E34" s="11" t="s">
        <v>88</v>
      </c>
      <c r="F34" s="11" t="s">
        <v>89</v>
      </c>
      <c r="G34" s="13">
        <v>210703.14</v>
      </c>
      <c r="H34" s="13">
        <f>+G34</f>
        <v>210703.14</v>
      </c>
      <c r="I34" s="13">
        <f t="shared" si="0"/>
        <v>0</v>
      </c>
      <c r="J34" s="15" t="s">
        <v>37</v>
      </c>
    </row>
    <row r="35" spans="1:10" ht="25.5" x14ac:dyDescent="0.25">
      <c r="A35" s="1">
        <v>25</v>
      </c>
      <c r="B35" s="12">
        <v>44511</v>
      </c>
      <c r="C35" s="12">
        <v>44541</v>
      </c>
      <c r="D35" s="11" t="s">
        <v>104</v>
      </c>
      <c r="E35" s="11" t="s">
        <v>22</v>
      </c>
      <c r="F35" s="11" t="s">
        <v>53</v>
      </c>
      <c r="G35" s="13">
        <v>348036</v>
      </c>
      <c r="H35" s="13"/>
      <c r="I35" s="13">
        <f t="shared" si="0"/>
        <v>348036</v>
      </c>
      <c r="J35" s="15" t="s">
        <v>9</v>
      </c>
    </row>
    <row r="36" spans="1:10" ht="15" x14ac:dyDescent="0.25">
      <c r="A36" s="1">
        <v>26</v>
      </c>
      <c r="B36" s="12">
        <v>44512</v>
      </c>
      <c r="C36" s="12">
        <v>44542</v>
      </c>
      <c r="D36" s="11" t="s">
        <v>96</v>
      </c>
      <c r="E36" s="11" t="s">
        <v>97</v>
      </c>
      <c r="F36" s="11" t="s">
        <v>98</v>
      </c>
      <c r="G36" s="13">
        <v>15812</v>
      </c>
      <c r="H36" s="13">
        <f t="shared" ref="H36:H41" si="2">+G36</f>
        <v>15812</v>
      </c>
      <c r="I36" s="13">
        <f t="shared" si="0"/>
        <v>0</v>
      </c>
      <c r="J36" s="15" t="s">
        <v>37</v>
      </c>
    </row>
    <row r="37" spans="1:10" ht="25.5" x14ac:dyDescent="0.25">
      <c r="A37" s="1">
        <v>27</v>
      </c>
      <c r="B37" s="12">
        <v>44515</v>
      </c>
      <c r="C37" s="12">
        <v>44545</v>
      </c>
      <c r="D37" s="11" t="s">
        <v>82</v>
      </c>
      <c r="E37" s="11" t="s">
        <v>78</v>
      </c>
      <c r="F37" s="11" t="s">
        <v>83</v>
      </c>
      <c r="G37" s="13">
        <v>45949.2</v>
      </c>
      <c r="H37" s="13">
        <f t="shared" si="2"/>
        <v>45949.2</v>
      </c>
      <c r="I37" s="13">
        <f t="shared" si="0"/>
        <v>0</v>
      </c>
      <c r="J37" s="15" t="s">
        <v>37</v>
      </c>
    </row>
    <row r="38" spans="1:10" ht="15" x14ac:dyDescent="0.25">
      <c r="A38" s="1">
        <v>28</v>
      </c>
      <c r="B38" s="12">
        <v>44515</v>
      </c>
      <c r="C38" s="12">
        <v>44545</v>
      </c>
      <c r="D38" s="11" t="s">
        <v>84</v>
      </c>
      <c r="E38" s="11" t="s">
        <v>78</v>
      </c>
      <c r="F38" s="11" t="s">
        <v>79</v>
      </c>
      <c r="G38" s="13">
        <v>13098</v>
      </c>
      <c r="H38" s="13">
        <f t="shared" si="2"/>
        <v>13098</v>
      </c>
      <c r="I38" s="13">
        <f t="shared" si="0"/>
        <v>0</v>
      </c>
      <c r="J38" s="15" t="s">
        <v>37</v>
      </c>
    </row>
    <row r="39" spans="1:10" ht="38.25" x14ac:dyDescent="0.25">
      <c r="A39" s="1">
        <v>29</v>
      </c>
      <c r="B39" s="12">
        <v>44515</v>
      </c>
      <c r="C39" s="12">
        <v>44545</v>
      </c>
      <c r="D39" s="11" t="s">
        <v>102</v>
      </c>
      <c r="E39" s="11" t="s">
        <v>103</v>
      </c>
      <c r="F39" s="11" t="s">
        <v>95</v>
      </c>
      <c r="G39" s="13">
        <v>44191</v>
      </c>
      <c r="H39" s="13">
        <f t="shared" si="2"/>
        <v>44191</v>
      </c>
      <c r="I39" s="13">
        <f t="shared" si="0"/>
        <v>0</v>
      </c>
      <c r="J39" s="15" t="s">
        <v>37</v>
      </c>
    </row>
    <row r="40" spans="1:10" ht="38.25" x14ac:dyDescent="0.25">
      <c r="A40" s="1">
        <v>30</v>
      </c>
      <c r="B40" s="12">
        <v>44517</v>
      </c>
      <c r="C40" s="12">
        <v>44547</v>
      </c>
      <c r="D40" s="11" t="s">
        <v>163</v>
      </c>
      <c r="E40" s="11" t="s">
        <v>164</v>
      </c>
      <c r="F40" s="11" t="s">
        <v>72</v>
      </c>
      <c r="G40" s="13">
        <v>533242</v>
      </c>
      <c r="H40" s="13">
        <f t="shared" si="2"/>
        <v>533242</v>
      </c>
      <c r="I40" s="13">
        <f t="shared" si="0"/>
        <v>0</v>
      </c>
      <c r="J40" s="15" t="s">
        <v>37</v>
      </c>
    </row>
    <row r="41" spans="1:10" ht="15" x14ac:dyDescent="0.25">
      <c r="A41" s="1">
        <v>31</v>
      </c>
      <c r="B41" s="12">
        <v>44517</v>
      </c>
      <c r="C41" s="12">
        <v>44524</v>
      </c>
      <c r="D41" s="11" t="s">
        <v>66</v>
      </c>
      <c r="E41" s="11" t="s">
        <v>36</v>
      </c>
      <c r="F41" s="11" t="s">
        <v>49</v>
      </c>
      <c r="G41" s="13">
        <v>253661.44</v>
      </c>
      <c r="H41" s="13">
        <f t="shared" si="2"/>
        <v>253661.44</v>
      </c>
      <c r="I41" s="13">
        <f t="shared" si="0"/>
        <v>0</v>
      </c>
      <c r="J41" s="15" t="s">
        <v>37</v>
      </c>
    </row>
    <row r="42" spans="1:10" ht="25.5" x14ac:dyDescent="0.25">
      <c r="A42" s="1">
        <v>32</v>
      </c>
      <c r="B42" s="12">
        <v>44517</v>
      </c>
      <c r="C42" s="12">
        <v>44547</v>
      </c>
      <c r="D42" s="11"/>
      <c r="E42" s="11" t="s">
        <v>156</v>
      </c>
      <c r="F42" s="11" t="s">
        <v>155</v>
      </c>
      <c r="G42" s="13">
        <v>6200</v>
      </c>
      <c r="H42" s="13"/>
      <c r="I42" s="13">
        <f t="shared" si="0"/>
        <v>6200</v>
      </c>
      <c r="J42" s="15" t="s">
        <v>8</v>
      </c>
    </row>
    <row r="43" spans="1:10" ht="15" x14ac:dyDescent="0.25">
      <c r="A43" s="1">
        <v>33</v>
      </c>
      <c r="B43" s="12">
        <v>44518</v>
      </c>
      <c r="C43" s="12">
        <v>44548</v>
      </c>
      <c r="D43" s="11" t="s">
        <v>77</v>
      </c>
      <c r="E43" s="11" t="s">
        <v>78</v>
      </c>
      <c r="F43" s="11" t="s">
        <v>79</v>
      </c>
      <c r="G43" s="13">
        <v>6726</v>
      </c>
      <c r="H43" s="13"/>
      <c r="I43" s="13">
        <f t="shared" ref="I43:I74" si="3">+G43-H43</f>
        <v>6726</v>
      </c>
      <c r="J43" s="15" t="s">
        <v>9</v>
      </c>
    </row>
    <row r="44" spans="1:10" ht="15" x14ac:dyDescent="0.25">
      <c r="A44" s="1">
        <v>34</v>
      </c>
      <c r="B44" s="12">
        <v>44519</v>
      </c>
      <c r="C44" s="12">
        <v>44549</v>
      </c>
      <c r="D44" s="11" t="s">
        <v>102</v>
      </c>
      <c r="E44" s="11" t="s">
        <v>195</v>
      </c>
      <c r="F44" s="11" t="s">
        <v>175</v>
      </c>
      <c r="G44" s="13">
        <v>118000</v>
      </c>
      <c r="H44" s="13">
        <f>+G44</f>
        <v>118000</v>
      </c>
      <c r="I44" s="13">
        <f t="shared" si="3"/>
        <v>0</v>
      </c>
      <c r="J44" s="15" t="s">
        <v>37</v>
      </c>
    </row>
    <row r="45" spans="1:10" ht="25.5" x14ac:dyDescent="0.25">
      <c r="A45" s="1">
        <v>35</v>
      </c>
      <c r="B45" s="12">
        <v>44522</v>
      </c>
      <c r="C45" s="12">
        <v>44552</v>
      </c>
      <c r="D45" s="11" t="s">
        <v>80</v>
      </c>
      <c r="E45" s="11" t="s">
        <v>81</v>
      </c>
      <c r="F45" s="11" t="s">
        <v>64</v>
      </c>
      <c r="G45" s="13">
        <v>349339</v>
      </c>
      <c r="H45" s="13">
        <f>+G45</f>
        <v>349339</v>
      </c>
      <c r="I45" s="13">
        <f t="shared" si="3"/>
        <v>0</v>
      </c>
      <c r="J45" s="15" t="s">
        <v>37</v>
      </c>
    </row>
    <row r="46" spans="1:10" ht="25.5" x14ac:dyDescent="0.25">
      <c r="A46" s="1">
        <v>36</v>
      </c>
      <c r="B46" s="12">
        <v>44524</v>
      </c>
      <c r="C46" s="12">
        <v>44554</v>
      </c>
      <c r="D46" s="11" t="s">
        <v>61</v>
      </c>
      <c r="E46" s="11" t="s">
        <v>62</v>
      </c>
      <c r="F46" s="11" t="s">
        <v>65</v>
      </c>
      <c r="G46" s="13">
        <v>68637.06</v>
      </c>
      <c r="H46" s="13">
        <f>+G46</f>
        <v>68637.06</v>
      </c>
      <c r="I46" s="13">
        <f t="shared" si="3"/>
        <v>0</v>
      </c>
      <c r="J46" s="15" t="s">
        <v>37</v>
      </c>
    </row>
    <row r="47" spans="1:10" ht="25.5" x14ac:dyDescent="0.25">
      <c r="A47" s="1">
        <v>37</v>
      </c>
      <c r="B47" s="12">
        <v>44524</v>
      </c>
      <c r="C47" s="12">
        <v>44554</v>
      </c>
      <c r="D47" s="11" t="s">
        <v>180</v>
      </c>
      <c r="E47" s="11" t="s">
        <v>156</v>
      </c>
      <c r="F47" s="11" t="s">
        <v>155</v>
      </c>
      <c r="G47" s="13">
        <v>5250</v>
      </c>
      <c r="H47" s="13"/>
      <c r="I47" s="13">
        <f t="shared" si="3"/>
        <v>5250</v>
      </c>
      <c r="J47" s="15" t="s">
        <v>8</v>
      </c>
    </row>
    <row r="48" spans="1:10" ht="25.5" x14ac:dyDescent="0.25">
      <c r="A48" s="1">
        <v>38</v>
      </c>
      <c r="B48" s="12">
        <v>44526</v>
      </c>
      <c r="C48" s="12">
        <v>44526</v>
      </c>
      <c r="D48" s="11" t="s">
        <v>59</v>
      </c>
      <c r="E48" s="11" t="s">
        <v>60</v>
      </c>
      <c r="F48" s="11" t="s">
        <v>64</v>
      </c>
      <c r="G48" s="13">
        <v>49088</v>
      </c>
      <c r="H48" s="13">
        <f>+G48</f>
        <v>49088</v>
      </c>
      <c r="I48" s="13">
        <f t="shared" si="3"/>
        <v>0</v>
      </c>
      <c r="J48" s="15" t="s">
        <v>37</v>
      </c>
    </row>
    <row r="49" spans="1:10" ht="38.25" x14ac:dyDescent="0.25">
      <c r="A49" s="1">
        <v>39</v>
      </c>
      <c r="B49" s="12">
        <v>44526</v>
      </c>
      <c r="C49" s="12">
        <v>44561</v>
      </c>
      <c r="D49" s="11" t="s">
        <v>66</v>
      </c>
      <c r="E49" s="11" t="s">
        <v>30</v>
      </c>
      <c r="F49" s="11" t="s">
        <v>67</v>
      </c>
      <c r="G49" s="13">
        <v>208000</v>
      </c>
      <c r="H49" s="13">
        <f>+G49</f>
        <v>208000</v>
      </c>
      <c r="I49" s="13">
        <f t="shared" si="3"/>
        <v>0</v>
      </c>
      <c r="J49" s="15" t="s">
        <v>37</v>
      </c>
    </row>
    <row r="50" spans="1:10" ht="25.5" x14ac:dyDescent="0.25">
      <c r="A50" s="1">
        <v>40</v>
      </c>
      <c r="B50" s="12">
        <v>44529</v>
      </c>
      <c r="C50" s="12">
        <v>44559</v>
      </c>
      <c r="D50" s="11" t="s">
        <v>204</v>
      </c>
      <c r="E50" s="11" t="s">
        <v>205</v>
      </c>
      <c r="F50" s="11" t="s">
        <v>175</v>
      </c>
      <c r="G50" s="13">
        <v>141600</v>
      </c>
      <c r="H50" s="13">
        <f>+G50</f>
        <v>141600</v>
      </c>
      <c r="I50" s="13">
        <f t="shared" si="3"/>
        <v>0</v>
      </c>
      <c r="J50" s="15" t="s">
        <v>37</v>
      </c>
    </row>
    <row r="51" spans="1:10" ht="25.5" x14ac:dyDescent="0.25">
      <c r="A51" s="1">
        <v>41</v>
      </c>
      <c r="B51" s="12">
        <v>44529</v>
      </c>
      <c r="C51" s="12">
        <v>44559</v>
      </c>
      <c r="D51" s="11" t="s">
        <v>68</v>
      </c>
      <c r="E51" s="11" t="s">
        <v>69</v>
      </c>
      <c r="F51" s="11" t="s">
        <v>70</v>
      </c>
      <c r="G51" s="13">
        <v>119740.93</v>
      </c>
      <c r="H51" s="13">
        <f>+G51</f>
        <v>119740.93</v>
      </c>
      <c r="I51" s="13">
        <f t="shared" si="3"/>
        <v>0</v>
      </c>
      <c r="J51" s="15" t="s">
        <v>37</v>
      </c>
    </row>
    <row r="52" spans="1:10" ht="25.5" x14ac:dyDescent="0.25">
      <c r="A52" s="1">
        <v>42</v>
      </c>
      <c r="B52" s="12">
        <v>44529</v>
      </c>
      <c r="C52" s="12">
        <v>44559</v>
      </c>
      <c r="D52" s="11" t="s">
        <v>71</v>
      </c>
      <c r="E52" s="11" t="s">
        <v>69</v>
      </c>
      <c r="F52" s="11" t="s">
        <v>72</v>
      </c>
      <c r="G52" s="13">
        <v>79296</v>
      </c>
      <c r="H52" s="13">
        <f>+G52</f>
        <v>79296</v>
      </c>
      <c r="I52" s="13">
        <f t="shared" si="3"/>
        <v>0</v>
      </c>
      <c r="J52" s="15" t="s">
        <v>37</v>
      </c>
    </row>
    <row r="53" spans="1:10" ht="25.5" x14ac:dyDescent="0.25">
      <c r="A53" s="1">
        <v>43</v>
      </c>
      <c r="B53" s="12">
        <v>44529</v>
      </c>
      <c r="C53" s="12">
        <v>44559</v>
      </c>
      <c r="D53" s="11" t="s">
        <v>44</v>
      </c>
      <c r="E53" s="11" t="s">
        <v>73</v>
      </c>
      <c r="F53" s="11" t="s">
        <v>74</v>
      </c>
      <c r="G53" s="13">
        <v>158299.71</v>
      </c>
      <c r="H53" s="13"/>
      <c r="I53" s="13">
        <f t="shared" si="3"/>
        <v>158299.71</v>
      </c>
      <c r="J53" s="15" t="s">
        <v>9</v>
      </c>
    </row>
    <row r="54" spans="1:10" ht="25.5" x14ac:dyDescent="0.25">
      <c r="A54" s="1">
        <v>44</v>
      </c>
      <c r="B54" s="12">
        <v>44530</v>
      </c>
      <c r="C54" s="12">
        <v>44560</v>
      </c>
      <c r="D54" s="11" t="s">
        <v>199</v>
      </c>
      <c r="E54" s="11" t="s">
        <v>34</v>
      </c>
      <c r="F54" s="11" t="s">
        <v>162</v>
      </c>
      <c r="G54" s="13">
        <v>29226.240000000002</v>
      </c>
      <c r="H54" s="13">
        <f>+G54</f>
        <v>29226.240000000002</v>
      </c>
      <c r="I54" s="13">
        <f t="shared" si="3"/>
        <v>0</v>
      </c>
      <c r="J54" s="15" t="s">
        <v>37</v>
      </c>
    </row>
    <row r="55" spans="1:10" ht="15" x14ac:dyDescent="0.25">
      <c r="A55" s="1">
        <v>45</v>
      </c>
      <c r="B55" s="12">
        <v>44531</v>
      </c>
      <c r="C55" s="12">
        <v>44562</v>
      </c>
      <c r="D55" s="11" t="s">
        <v>29</v>
      </c>
      <c r="E55" s="11" t="s">
        <v>203</v>
      </c>
      <c r="F55" s="11" t="s">
        <v>175</v>
      </c>
      <c r="G55" s="13">
        <v>118000</v>
      </c>
      <c r="H55" s="13">
        <f>+G55</f>
        <v>118000</v>
      </c>
      <c r="I55" s="13">
        <f t="shared" si="3"/>
        <v>0</v>
      </c>
      <c r="J55" s="15" t="s">
        <v>37</v>
      </c>
    </row>
    <row r="56" spans="1:10" ht="15" x14ac:dyDescent="0.25">
      <c r="A56" s="1">
        <v>46</v>
      </c>
      <c r="B56" s="12">
        <v>44531</v>
      </c>
      <c r="C56" s="12">
        <v>44562</v>
      </c>
      <c r="D56" s="11" t="s">
        <v>170</v>
      </c>
      <c r="E56" s="11" t="s">
        <v>171</v>
      </c>
      <c r="F56" s="11" t="s">
        <v>172</v>
      </c>
      <c r="G56" s="13">
        <v>249310.44</v>
      </c>
      <c r="H56" s="13"/>
      <c r="I56" s="13">
        <f t="shared" si="3"/>
        <v>249310.44</v>
      </c>
      <c r="J56" s="15" t="s">
        <v>8</v>
      </c>
    </row>
    <row r="57" spans="1:10" ht="25.5" x14ac:dyDescent="0.25">
      <c r="A57" s="1">
        <v>47</v>
      </c>
      <c r="B57" s="12">
        <v>44532</v>
      </c>
      <c r="C57" s="12">
        <v>44563</v>
      </c>
      <c r="D57" s="11" t="s">
        <v>147</v>
      </c>
      <c r="E57" s="11" t="s">
        <v>88</v>
      </c>
      <c r="F57" s="11" t="s">
        <v>72</v>
      </c>
      <c r="G57" s="13">
        <v>9256.1</v>
      </c>
      <c r="H57" s="13"/>
      <c r="I57" s="13">
        <f t="shared" si="3"/>
        <v>9256.1</v>
      </c>
      <c r="J57" s="15" t="s">
        <v>8</v>
      </c>
    </row>
    <row r="58" spans="1:10" ht="15" x14ac:dyDescent="0.25">
      <c r="A58" s="1">
        <v>48</v>
      </c>
      <c r="B58" s="12">
        <v>44532</v>
      </c>
      <c r="C58" s="12">
        <v>44539</v>
      </c>
      <c r="D58" s="11" t="s">
        <v>119</v>
      </c>
      <c r="E58" s="11" t="s">
        <v>36</v>
      </c>
      <c r="F58" s="11" t="s">
        <v>118</v>
      </c>
      <c r="G58" s="13">
        <v>230380.96</v>
      </c>
      <c r="H58" s="13">
        <f>+G58</f>
        <v>230380.96</v>
      </c>
      <c r="I58" s="13">
        <f t="shared" si="3"/>
        <v>0</v>
      </c>
      <c r="J58" s="15" t="s">
        <v>37</v>
      </c>
    </row>
    <row r="59" spans="1:10" ht="15" x14ac:dyDescent="0.25">
      <c r="A59" s="1">
        <v>49</v>
      </c>
      <c r="B59" s="12">
        <v>44532</v>
      </c>
      <c r="C59" s="12">
        <v>44576</v>
      </c>
      <c r="D59" s="11" t="s">
        <v>200</v>
      </c>
      <c r="E59" s="11" t="s">
        <v>201</v>
      </c>
      <c r="F59" s="11" t="s">
        <v>202</v>
      </c>
      <c r="G59" s="13">
        <v>547196</v>
      </c>
      <c r="H59" s="13">
        <f>+G59</f>
        <v>547196</v>
      </c>
      <c r="I59" s="13">
        <f t="shared" si="3"/>
        <v>0</v>
      </c>
      <c r="J59" s="15" t="s">
        <v>37</v>
      </c>
    </row>
    <row r="60" spans="1:10" ht="25.5" x14ac:dyDescent="0.25">
      <c r="A60" s="1">
        <v>50</v>
      </c>
      <c r="B60" s="12">
        <v>44532</v>
      </c>
      <c r="C60" s="12">
        <v>44563</v>
      </c>
      <c r="D60" s="11" t="s">
        <v>143</v>
      </c>
      <c r="E60" s="11" t="s">
        <v>144</v>
      </c>
      <c r="F60" s="11" t="s">
        <v>145</v>
      </c>
      <c r="G60" s="13">
        <v>126051.14</v>
      </c>
      <c r="H60" s="13"/>
      <c r="I60" s="13">
        <f t="shared" si="3"/>
        <v>126051.14</v>
      </c>
      <c r="J60" s="15" t="s">
        <v>8</v>
      </c>
    </row>
    <row r="61" spans="1:10" ht="15" x14ac:dyDescent="0.25">
      <c r="A61" s="1">
        <v>51</v>
      </c>
      <c r="B61" s="12">
        <v>44532</v>
      </c>
      <c r="C61" s="12">
        <v>44563</v>
      </c>
      <c r="D61" s="11" t="s">
        <v>138</v>
      </c>
      <c r="E61" s="11" t="s">
        <v>125</v>
      </c>
      <c r="F61" s="11" t="s">
        <v>139</v>
      </c>
      <c r="G61" s="13">
        <v>388000</v>
      </c>
      <c r="H61" s="13"/>
      <c r="I61" s="13">
        <f t="shared" si="3"/>
        <v>388000</v>
      </c>
      <c r="J61" s="15" t="s">
        <v>8</v>
      </c>
    </row>
    <row r="62" spans="1:10" ht="25.5" x14ac:dyDescent="0.25">
      <c r="A62" s="1">
        <v>52</v>
      </c>
      <c r="B62" s="12">
        <v>44533</v>
      </c>
      <c r="C62" s="12">
        <v>44564</v>
      </c>
      <c r="D62" s="11" t="s">
        <v>189</v>
      </c>
      <c r="E62" s="11" t="s">
        <v>190</v>
      </c>
      <c r="F62" s="11" t="s">
        <v>175</v>
      </c>
      <c r="G62" s="13">
        <v>35400</v>
      </c>
      <c r="H62" s="13">
        <f>+G62</f>
        <v>35400</v>
      </c>
      <c r="I62" s="13">
        <f t="shared" si="3"/>
        <v>0</v>
      </c>
      <c r="J62" s="15" t="s">
        <v>37</v>
      </c>
    </row>
    <row r="63" spans="1:10" ht="25.5" x14ac:dyDescent="0.25">
      <c r="A63" s="1">
        <v>53</v>
      </c>
      <c r="B63" s="12">
        <v>44533</v>
      </c>
      <c r="C63" s="12">
        <v>44564</v>
      </c>
      <c r="D63" s="11" t="s">
        <v>146</v>
      </c>
      <c r="E63" s="11" t="s">
        <v>144</v>
      </c>
      <c r="F63" s="11" t="s">
        <v>145</v>
      </c>
      <c r="G63" s="13">
        <v>57074.239999999998</v>
      </c>
      <c r="H63" s="13">
        <f>+G63</f>
        <v>57074.239999999998</v>
      </c>
      <c r="I63" s="13">
        <f t="shared" si="3"/>
        <v>0</v>
      </c>
      <c r="J63" s="15" t="s">
        <v>37</v>
      </c>
    </row>
    <row r="64" spans="1:10" ht="15" x14ac:dyDescent="0.25">
      <c r="A64" s="1">
        <v>54</v>
      </c>
      <c r="B64" s="12">
        <v>44533</v>
      </c>
      <c r="C64" s="12">
        <v>44564</v>
      </c>
      <c r="D64" s="11" t="s">
        <v>39</v>
      </c>
      <c r="E64" s="11" t="s">
        <v>194</v>
      </c>
      <c r="F64" s="11" t="s">
        <v>175</v>
      </c>
      <c r="G64" s="13">
        <v>39333.33</v>
      </c>
      <c r="H64" s="13"/>
      <c r="I64" s="13">
        <f t="shared" si="3"/>
        <v>39333.33</v>
      </c>
      <c r="J64" s="15" t="s">
        <v>8</v>
      </c>
    </row>
    <row r="65" spans="1:10" ht="25.5" x14ac:dyDescent="0.25">
      <c r="A65" s="1">
        <v>55</v>
      </c>
      <c r="B65" s="12">
        <v>44535</v>
      </c>
      <c r="C65" s="12">
        <v>44566</v>
      </c>
      <c r="D65" s="11" t="s">
        <v>165</v>
      </c>
      <c r="E65" s="11" t="s">
        <v>166</v>
      </c>
      <c r="F65" s="11" t="s">
        <v>33</v>
      </c>
      <c r="G65" s="13">
        <v>4130</v>
      </c>
      <c r="H65" s="13"/>
      <c r="I65" s="13">
        <f t="shared" si="3"/>
        <v>4130</v>
      </c>
      <c r="J65" s="15" t="s">
        <v>8</v>
      </c>
    </row>
    <row r="66" spans="1:10" ht="15" x14ac:dyDescent="0.25">
      <c r="A66" s="1">
        <v>56</v>
      </c>
      <c r="B66" s="12">
        <v>44536</v>
      </c>
      <c r="C66" s="12">
        <v>44567</v>
      </c>
      <c r="D66" s="11" t="s">
        <v>184</v>
      </c>
      <c r="E66" s="11" t="s">
        <v>185</v>
      </c>
      <c r="F66" s="11" t="s">
        <v>175</v>
      </c>
      <c r="G66" s="13">
        <v>177000</v>
      </c>
      <c r="H66" s="13"/>
      <c r="I66" s="13">
        <f t="shared" si="3"/>
        <v>177000</v>
      </c>
      <c r="J66" s="15" t="s">
        <v>8</v>
      </c>
    </row>
    <row r="67" spans="1:10" ht="38.25" x14ac:dyDescent="0.25">
      <c r="A67" s="1">
        <v>57</v>
      </c>
      <c r="B67" s="12">
        <v>44536</v>
      </c>
      <c r="C67" s="12">
        <v>44567</v>
      </c>
      <c r="D67" s="11" t="s">
        <v>173</v>
      </c>
      <c r="E67" s="11" t="s">
        <v>174</v>
      </c>
      <c r="F67" s="11" t="s">
        <v>175</v>
      </c>
      <c r="G67" s="13">
        <v>70800</v>
      </c>
      <c r="H67" s="13"/>
      <c r="I67" s="13">
        <f t="shared" si="3"/>
        <v>70800</v>
      </c>
      <c r="J67" s="15" t="s">
        <v>8</v>
      </c>
    </row>
    <row r="68" spans="1:10" ht="15" x14ac:dyDescent="0.25">
      <c r="A68" s="1">
        <v>58</v>
      </c>
      <c r="B68" s="12">
        <v>44536</v>
      </c>
      <c r="C68" s="12">
        <v>44536</v>
      </c>
      <c r="D68" s="11" t="s">
        <v>186</v>
      </c>
      <c r="E68" s="11" t="s">
        <v>187</v>
      </c>
      <c r="F68" s="11" t="s">
        <v>188</v>
      </c>
      <c r="G68" s="13">
        <v>27000</v>
      </c>
      <c r="H68" s="13">
        <f>+G68</f>
        <v>27000</v>
      </c>
      <c r="I68" s="13">
        <f t="shared" si="3"/>
        <v>0</v>
      </c>
      <c r="J68" s="15" t="s">
        <v>37</v>
      </c>
    </row>
    <row r="69" spans="1:10" ht="25.5" x14ac:dyDescent="0.25">
      <c r="A69" s="1">
        <v>59</v>
      </c>
      <c r="B69" s="12">
        <v>44536</v>
      </c>
      <c r="C69" s="12">
        <v>44567</v>
      </c>
      <c r="D69" s="11" t="s">
        <v>193</v>
      </c>
      <c r="E69" s="11" t="s">
        <v>152</v>
      </c>
      <c r="F69" s="11" t="s">
        <v>145</v>
      </c>
      <c r="G69" s="13">
        <v>56000</v>
      </c>
      <c r="H69" s="13">
        <f>+G69</f>
        <v>56000</v>
      </c>
      <c r="I69" s="13">
        <f t="shared" si="3"/>
        <v>0</v>
      </c>
      <c r="J69" s="15" t="s">
        <v>37</v>
      </c>
    </row>
    <row r="70" spans="1:10" ht="25.5" x14ac:dyDescent="0.25">
      <c r="A70" s="1">
        <v>60</v>
      </c>
      <c r="B70" s="12">
        <v>44536</v>
      </c>
      <c r="C70" s="12">
        <v>44567</v>
      </c>
      <c r="D70" s="11" t="s">
        <v>176</v>
      </c>
      <c r="E70" s="11" t="s">
        <v>69</v>
      </c>
      <c r="F70" s="11" t="s">
        <v>177</v>
      </c>
      <c r="G70" s="13">
        <v>1760.64</v>
      </c>
      <c r="H70" s="13">
        <f>+G70</f>
        <v>1760.64</v>
      </c>
      <c r="I70" s="13">
        <f t="shared" si="3"/>
        <v>0</v>
      </c>
      <c r="J70" s="15" t="s">
        <v>37</v>
      </c>
    </row>
    <row r="71" spans="1:10" ht="25.5" x14ac:dyDescent="0.25">
      <c r="A71" s="1">
        <v>61</v>
      </c>
      <c r="B71" s="12">
        <v>44537</v>
      </c>
      <c r="C71" s="12">
        <v>44568</v>
      </c>
      <c r="D71" s="11" t="s">
        <v>178</v>
      </c>
      <c r="E71" s="11" t="s">
        <v>179</v>
      </c>
      <c r="F71" s="11" t="s">
        <v>162</v>
      </c>
      <c r="G71" s="13">
        <v>141924.5</v>
      </c>
      <c r="H71" s="13">
        <f>+G71</f>
        <v>141924.5</v>
      </c>
      <c r="I71" s="13">
        <f t="shared" si="3"/>
        <v>0</v>
      </c>
      <c r="J71" s="15" t="s">
        <v>37</v>
      </c>
    </row>
    <row r="72" spans="1:10" ht="25.5" x14ac:dyDescent="0.25">
      <c r="A72" s="1">
        <v>62</v>
      </c>
      <c r="B72" s="12">
        <v>44537</v>
      </c>
      <c r="C72" s="12">
        <v>44568</v>
      </c>
      <c r="D72" s="11" t="s">
        <v>181</v>
      </c>
      <c r="E72" s="11" t="s">
        <v>182</v>
      </c>
      <c r="F72" s="11" t="s">
        <v>183</v>
      </c>
      <c r="G72" s="13">
        <v>119764.72</v>
      </c>
      <c r="H72" s="13"/>
      <c r="I72" s="13">
        <f t="shared" si="3"/>
        <v>119764.72</v>
      </c>
      <c r="J72" s="15" t="s">
        <v>8</v>
      </c>
    </row>
    <row r="73" spans="1:10" ht="25.5" x14ac:dyDescent="0.25">
      <c r="A73" s="1">
        <v>63</v>
      </c>
      <c r="B73" s="12">
        <v>44537</v>
      </c>
      <c r="C73" s="12">
        <v>44568</v>
      </c>
      <c r="D73" s="11" t="s">
        <v>148</v>
      </c>
      <c r="E73" s="11" t="s">
        <v>149</v>
      </c>
      <c r="F73" s="11" t="s">
        <v>150</v>
      </c>
      <c r="G73" s="13">
        <v>258908.2</v>
      </c>
      <c r="H73" s="13"/>
      <c r="I73" s="13">
        <f t="shared" si="3"/>
        <v>258908.2</v>
      </c>
      <c r="J73" s="15" t="s">
        <v>8</v>
      </c>
    </row>
    <row r="74" spans="1:10" ht="25.5" x14ac:dyDescent="0.25">
      <c r="A74" s="1">
        <v>64</v>
      </c>
      <c r="B74" s="12">
        <v>44538</v>
      </c>
      <c r="C74" s="12">
        <v>44569</v>
      </c>
      <c r="D74" s="11" t="s">
        <v>154</v>
      </c>
      <c r="E74" s="11" t="s">
        <v>156</v>
      </c>
      <c r="F74" s="11" t="s">
        <v>155</v>
      </c>
      <c r="G74" s="13">
        <v>5050</v>
      </c>
      <c r="H74" s="13"/>
      <c r="I74" s="13">
        <f t="shared" si="3"/>
        <v>5050</v>
      </c>
      <c r="J74" s="15" t="s">
        <v>8</v>
      </c>
    </row>
    <row r="75" spans="1:10" ht="25.5" x14ac:dyDescent="0.25">
      <c r="A75" s="1">
        <v>65</v>
      </c>
      <c r="B75" s="12">
        <v>44538</v>
      </c>
      <c r="C75" s="12">
        <v>44569</v>
      </c>
      <c r="D75" s="11" t="s">
        <v>151</v>
      </c>
      <c r="E75" s="11" t="s">
        <v>152</v>
      </c>
      <c r="F75" s="11" t="s">
        <v>137</v>
      </c>
      <c r="G75" s="13">
        <v>212340.05</v>
      </c>
      <c r="H75" s="13"/>
      <c r="I75" s="13">
        <f t="shared" ref="I75:I106" si="4">+G75-H75</f>
        <v>212340.05</v>
      </c>
      <c r="J75" s="15" t="s">
        <v>8</v>
      </c>
    </row>
    <row r="76" spans="1:10" ht="25.5" x14ac:dyDescent="0.25">
      <c r="A76" s="1">
        <v>66</v>
      </c>
      <c r="B76" s="12">
        <v>44539</v>
      </c>
      <c r="C76" s="12">
        <v>44570</v>
      </c>
      <c r="D76" s="11" t="s">
        <v>157</v>
      </c>
      <c r="E76" s="11" t="s">
        <v>100</v>
      </c>
      <c r="F76" s="11" t="s">
        <v>158</v>
      </c>
      <c r="G76" s="13">
        <v>259433.98</v>
      </c>
      <c r="H76" s="13"/>
      <c r="I76" s="13">
        <f t="shared" si="4"/>
        <v>259433.98</v>
      </c>
      <c r="J76" s="15" t="s">
        <v>8</v>
      </c>
    </row>
    <row r="77" spans="1:10" ht="25.5" x14ac:dyDescent="0.25">
      <c r="A77" s="1">
        <v>67</v>
      </c>
      <c r="B77" s="12">
        <v>44539</v>
      </c>
      <c r="C77" s="12">
        <v>44569</v>
      </c>
      <c r="D77" s="11" t="s">
        <v>160</v>
      </c>
      <c r="E77" s="11" t="s">
        <v>161</v>
      </c>
      <c r="F77" s="11" t="s">
        <v>162</v>
      </c>
      <c r="G77" s="13">
        <v>24075.9</v>
      </c>
      <c r="H77" s="13"/>
      <c r="I77" s="13">
        <f t="shared" si="4"/>
        <v>24075.9</v>
      </c>
      <c r="J77" s="15" t="s">
        <v>8</v>
      </c>
    </row>
    <row r="78" spans="1:10" ht="15" x14ac:dyDescent="0.25">
      <c r="A78" s="1">
        <v>68</v>
      </c>
      <c r="B78" s="12">
        <v>44540</v>
      </c>
      <c r="C78" s="12">
        <v>44571</v>
      </c>
      <c r="D78" s="11" t="s">
        <v>167</v>
      </c>
      <c r="E78" s="11" t="s">
        <v>168</v>
      </c>
      <c r="F78" s="11" t="s">
        <v>169</v>
      </c>
      <c r="G78" s="13">
        <v>123611.54</v>
      </c>
      <c r="H78" s="13"/>
      <c r="I78" s="13">
        <f t="shared" si="4"/>
        <v>123611.54</v>
      </c>
      <c r="J78" s="15" t="s">
        <v>8</v>
      </c>
    </row>
    <row r="79" spans="1:10" ht="15" x14ac:dyDescent="0.25">
      <c r="A79" s="1">
        <v>69</v>
      </c>
      <c r="B79" s="12">
        <v>44543</v>
      </c>
      <c r="C79" s="12">
        <v>44574</v>
      </c>
      <c r="D79" s="11" t="s">
        <v>140</v>
      </c>
      <c r="E79" s="11" t="s">
        <v>141</v>
      </c>
      <c r="F79" s="11" t="s">
        <v>142</v>
      </c>
      <c r="G79" s="13">
        <v>197300.41</v>
      </c>
      <c r="H79" s="13"/>
      <c r="I79" s="13">
        <f t="shared" si="4"/>
        <v>197300.41</v>
      </c>
      <c r="J79" s="15" t="s">
        <v>8</v>
      </c>
    </row>
    <row r="80" spans="1:10" ht="25.5" x14ac:dyDescent="0.25">
      <c r="A80" s="1">
        <v>70</v>
      </c>
      <c r="B80" s="12">
        <v>44543</v>
      </c>
      <c r="C80" s="12">
        <v>44574</v>
      </c>
      <c r="D80" s="11" t="s">
        <v>122</v>
      </c>
      <c r="E80" s="11" t="s">
        <v>57</v>
      </c>
      <c r="F80" s="11" t="s">
        <v>123</v>
      </c>
      <c r="G80" s="13">
        <v>120600</v>
      </c>
      <c r="H80" s="13"/>
      <c r="I80" s="13">
        <f t="shared" si="4"/>
        <v>120600</v>
      </c>
      <c r="J80" s="15" t="s">
        <v>8</v>
      </c>
    </row>
    <row r="81" spans="1:10" ht="15" x14ac:dyDescent="0.25">
      <c r="A81" s="1">
        <v>71</v>
      </c>
      <c r="B81" s="12">
        <v>44544</v>
      </c>
      <c r="C81" s="12">
        <v>44574</v>
      </c>
      <c r="D81" s="11" t="s">
        <v>153</v>
      </c>
      <c r="E81" s="11" t="s">
        <v>78</v>
      </c>
      <c r="F81" s="11" t="s">
        <v>79</v>
      </c>
      <c r="G81" s="13">
        <v>183513.60000000001</v>
      </c>
      <c r="H81" s="13"/>
      <c r="I81" s="13">
        <f t="shared" si="4"/>
        <v>183513.60000000001</v>
      </c>
      <c r="J81" s="15" t="s">
        <v>8</v>
      </c>
    </row>
    <row r="82" spans="1:10" ht="15" x14ac:dyDescent="0.25">
      <c r="A82" s="1">
        <v>72</v>
      </c>
      <c r="B82" s="12">
        <v>44544</v>
      </c>
      <c r="C82" s="12">
        <v>44575</v>
      </c>
      <c r="D82" s="11" t="s">
        <v>130</v>
      </c>
      <c r="E82" s="11" t="s">
        <v>131</v>
      </c>
      <c r="F82" s="11" t="s">
        <v>132</v>
      </c>
      <c r="G82" s="13">
        <v>129623</v>
      </c>
      <c r="H82" s="13"/>
      <c r="I82" s="13">
        <f t="shared" si="4"/>
        <v>129623</v>
      </c>
      <c r="J82" s="15" t="s">
        <v>8</v>
      </c>
    </row>
    <row r="83" spans="1:10" ht="25.5" x14ac:dyDescent="0.25">
      <c r="A83" s="1">
        <v>73</v>
      </c>
      <c r="B83" s="12">
        <v>44545</v>
      </c>
      <c r="C83" s="12">
        <v>44575</v>
      </c>
      <c r="D83" s="11" t="s">
        <v>44</v>
      </c>
      <c r="E83" s="11" t="s">
        <v>133</v>
      </c>
      <c r="F83" s="11" t="s">
        <v>134</v>
      </c>
      <c r="G83" s="13">
        <v>24602.400000000001</v>
      </c>
      <c r="H83" s="13"/>
      <c r="I83" s="13">
        <f t="shared" si="4"/>
        <v>24602.400000000001</v>
      </c>
      <c r="J83" s="15" t="s">
        <v>8</v>
      </c>
    </row>
    <row r="84" spans="1:10" ht="25.5" x14ac:dyDescent="0.25">
      <c r="A84" s="1">
        <v>74</v>
      </c>
      <c r="B84" s="12">
        <v>44545</v>
      </c>
      <c r="C84" s="12">
        <v>44577</v>
      </c>
      <c r="D84" s="11" t="s">
        <v>120</v>
      </c>
      <c r="E84" s="11" t="s">
        <v>121</v>
      </c>
      <c r="F84" s="11" t="s">
        <v>129</v>
      </c>
      <c r="G84" s="13">
        <v>143428.20000000001</v>
      </c>
      <c r="H84" s="13"/>
      <c r="I84" s="13">
        <f t="shared" si="4"/>
        <v>143428.20000000001</v>
      </c>
      <c r="J84" s="15" t="s">
        <v>8</v>
      </c>
    </row>
    <row r="85" spans="1:10" ht="15" x14ac:dyDescent="0.25">
      <c r="A85" s="1">
        <v>75</v>
      </c>
      <c r="B85" s="12">
        <v>44546</v>
      </c>
      <c r="C85" s="12">
        <v>44577</v>
      </c>
      <c r="D85" s="11" t="s">
        <v>116</v>
      </c>
      <c r="E85" s="11" t="s">
        <v>115</v>
      </c>
      <c r="F85" s="11" t="s">
        <v>113</v>
      </c>
      <c r="G85" s="13">
        <v>247598.59</v>
      </c>
      <c r="H85" s="13"/>
      <c r="I85" s="13">
        <f t="shared" si="4"/>
        <v>247598.59</v>
      </c>
      <c r="J85" s="15" t="s">
        <v>8</v>
      </c>
    </row>
    <row r="86" spans="1:10" ht="15" x14ac:dyDescent="0.25">
      <c r="A86" s="1">
        <v>76</v>
      </c>
      <c r="B86" s="12">
        <v>44546</v>
      </c>
      <c r="C86" s="12">
        <v>44553</v>
      </c>
      <c r="D86" s="11" t="s">
        <v>117</v>
      </c>
      <c r="E86" s="11" t="s">
        <v>36</v>
      </c>
      <c r="F86" s="11" t="s">
        <v>118</v>
      </c>
      <c r="G86" s="13">
        <v>204350.52</v>
      </c>
      <c r="H86" s="13"/>
      <c r="I86" s="13">
        <f t="shared" si="4"/>
        <v>204350.52</v>
      </c>
      <c r="J86" s="15" t="s">
        <v>8</v>
      </c>
    </row>
    <row r="87" spans="1:10" ht="15" x14ac:dyDescent="0.25">
      <c r="A87" s="1">
        <v>77</v>
      </c>
      <c r="B87" s="12">
        <v>44546</v>
      </c>
      <c r="C87" s="12">
        <v>44577</v>
      </c>
      <c r="D87" s="11" t="s">
        <v>109</v>
      </c>
      <c r="E87" s="11" t="s">
        <v>110</v>
      </c>
      <c r="F87" s="11" t="s">
        <v>111</v>
      </c>
      <c r="G87" s="13">
        <v>332130.94</v>
      </c>
      <c r="H87" s="13"/>
      <c r="I87" s="13">
        <f t="shared" si="4"/>
        <v>332130.94</v>
      </c>
      <c r="J87" s="15" t="s">
        <v>8</v>
      </c>
    </row>
    <row r="88" spans="1:10" ht="25.5" x14ac:dyDescent="0.25">
      <c r="A88" s="1">
        <v>78</v>
      </c>
      <c r="B88" s="12">
        <v>44550</v>
      </c>
      <c r="C88" s="12">
        <v>44581</v>
      </c>
      <c r="D88" s="11" t="s">
        <v>126</v>
      </c>
      <c r="E88" s="11" t="s">
        <v>127</v>
      </c>
      <c r="F88" s="11" t="s">
        <v>128</v>
      </c>
      <c r="G88" s="13">
        <v>118000</v>
      </c>
      <c r="H88" s="13"/>
      <c r="I88" s="13">
        <f t="shared" si="4"/>
        <v>118000</v>
      </c>
      <c r="J88" s="15" t="s">
        <v>8</v>
      </c>
    </row>
    <row r="89" spans="1:10" ht="15" x14ac:dyDescent="0.25">
      <c r="A89" s="1">
        <v>79</v>
      </c>
      <c r="B89" s="12">
        <v>44550</v>
      </c>
      <c r="C89" s="12">
        <v>44581</v>
      </c>
      <c r="D89" s="11" t="s">
        <v>112</v>
      </c>
      <c r="E89" s="11" t="s">
        <v>114</v>
      </c>
      <c r="F89" s="11" t="s">
        <v>113</v>
      </c>
      <c r="G89" s="13">
        <v>222430</v>
      </c>
      <c r="H89" s="13"/>
      <c r="I89" s="13">
        <f t="shared" si="4"/>
        <v>222430</v>
      </c>
      <c r="J89" s="15" t="s">
        <v>8</v>
      </c>
    </row>
    <row r="90" spans="1:10" ht="25.5" x14ac:dyDescent="0.25">
      <c r="A90" s="1">
        <v>80</v>
      </c>
      <c r="B90" s="12">
        <v>44552</v>
      </c>
      <c r="C90" s="12">
        <v>44582</v>
      </c>
      <c r="D90" s="11" t="s">
        <v>136</v>
      </c>
      <c r="E90" s="11" t="s">
        <v>91</v>
      </c>
      <c r="F90" s="11" t="s">
        <v>137</v>
      </c>
      <c r="G90" s="13">
        <v>24780</v>
      </c>
      <c r="H90" s="13"/>
      <c r="I90" s="13">
        <f t="shared" si="4"/>
        <v>24780</v>
      </c>
      <c r="J90" s="15" t="s">
        <v>8</v>
      </c>
    </row>
    <row r="91" spans="1:10" ht="25.5" x14ac:dyDescent="0.25">
      <c r="A91" s="1">
        <v>81</v>
      </c>
      <c r="B91" s="12">
        <v>44552</v>
      </c>
      <c r="C91" s="12">
        <v>44583</v>
      </c>
      <c r="D91" s="11" t="s">
        <v>124</v>
      </c>
      <c r="E91" s="11" t="s">
        <v>125</v>
      </c>
      <c r="F91" s="11" t="s">
        <v>135</v>
      </c>
      <c r="G91" s="13">
        <v>173600</v>
      </c>
      <c r="H91" s="13"/>
      <c r="I91" s="13">
        <f t="shared" si="4"/>
        <v>173600</v>
      </c>
      <c r="J91" s="15" t="s">
        <v>8</v>
      </c>
    </row>
    <row r="92" spans="1:10" ht="26.25" thickBot="1" x14ac:dyDescent="0.3">
      <c r="A92" s="1">
        <v>82</v>
      </c>
      <c r="B92" s="12">
        <v>44561</v>
      </c>
      <c r="C92" s="12">
        <v>44592</v>
      </c>
      <c r="D92" s="11" t="s">
        <v>159</v>
      </c>
      <c r="E92" s="11" t="s">
        <v>156</v>
      </c>
      <c r="F92" s="11" t="s">
        <v>155</v>
      </c>
      <c r="G92" s="13">
        <v>5600</v>
      </c>
      <c r="H92" s="13"/>
      <c r="I92" s="13">
        <f t="shared" si="4"/>
        <v>5600</v>
      </c>
      <c r="J92" s="15" t="s">
        <v>8</v>
      </c>
    </row>
    <row r="93" spans="1:10" ht="15.75" thickBot="1" x14ac:dyDescent="0.3">
      <c r="A93" s="21" t="s">
        <v>55</v>
      </c>
      <c r="B93" s="22"/>
      <c r="C93" s="22"/>
      <c r="D93" s="22"/>
      <c r="E93" s="22"/>
      <c r="F93" s="23"/>
      <c r="G93" s="17">
        <f>SUM(G11:G92)</f>
        <v>11246718.769999998</v>
      </c>
      <c r="H93" s="18">
        <f>SUM(H11:H92)</f>
        <v>5720958.790000001</v>
      </c>
      <c r="I93" s="18">
        <f>SUM(I11:I92)</f>
        <v>5525759.9799999995</v>
      </c>
      <c r="J93" s="16"/>
    </row>
  </sheetData>
  <sortState ref="B11:J92">
    <sortCondition ref="B11:B92"/>
  </sortState>
  <dataConsolidate/>
  <mergeCells count="4">
    <mergeCell ref="A7:J7"/>
    <mergeCell ref="A8:J8"/>
    <mergeCell ref="A6:J6"/>
    <mergeCell ref="A93:F93"/>
  </mergeCells>
  <dataValidations count="1">
    <dataValidation type="list" allowBlank="1" showInputMessage="1" showErrorMessage="1" sqref="J11:J93">
      <formula1>$M$11:$M$13</formula1>
    </dataValidation>
  </dataValidations>
  <pageMargins left="0.23622047244094491" right="0.23622047244094491" top="0.74803149606299213" bottom="0.74803149606299213" header="0.31496062992125984" footer="0.31496062992125984"/>
  <pageSetup scale="63" orientation="landscape" r:id="rId1"/>
  <rowBreaks count="1" manualBreakCount="1">
    <brk id="6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2021</vt:lpstr>
      <vt:lpstr>'DICIEMBRE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Lenovo</cp:lastModifiedBy>
  <cp:lastPrinted>2022-01-19T01:08:35Z</cp:lastPrinted>
  <dcterms:created xsi:type="dcterms:W3CDTF">2021-10-14T00:50:02Z</dcterms:created>
  <dcterms:modified xsi:type="dcterms:W3CDTF">2022-01-19T01:11:34Z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