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PRESUPUESTO ANUAL\"/>
    </mc:Choice>
  </mc:AlternateContent>
  <xr:revisionPtr revIDLastSave="0" documentId="8_{CA57997C-F791-4729-A8DA-466B9BD4F0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grama 11 1er Trimestre 2021 " sheetId="1" r:id="rId1"/>
    <sheet name="Hoja1" sheetId="2" r:id="rId2"/>
  </sheets>
  <definedNames>
    <definedName name="_xlnm.Print_Area" localSheetId="0">'Programa 11 1er Trimestre 2021 '!$A$1:$AB$64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1" l="1"/>
  <c r="Q40" i="1" l="1"/>
  <c r="T40" i="1" l="1"/>
  <c r="T41" i="1" l="1"/>
  <c r="H35" i="1"/>
  <c r="Q35" i="1" s="1"/>
  <c r="Q41" i="1"/>
</calcChain>
</file>

<file path=xl/sharedStrings.xml><?xml version="1.0" encoding="utf-8"?>
<sst xmlns="http://schemas.openxmlformats.org/spreadsheetml/2006/main" count="52" uniqueCount="49">
  <si>
    <t>Informe de evaluación trimestral de las metas físicas-financieras</t>
  </si>
  <si>
    <t xml:space="preserve">Capítulo: </t>
  </si>
  <si>
    <t xml:space="preserve">II. CONTRIBUCIÓN A LA ESTRATEGIA NACIONAL DE DESARROLLO </t>
  </si>
  <si>
    <r>
      <t xml:space="preserve">Eje estratégico: </t>
    </r>
    <r>
      <rPr>
        <sz val="11"/>
        <color rgb="FF000000"/>
        <rFont val="Century Gothic"/>
        <family val="2"/>
      </rPr>
      <t>3.1“ Una Economía articulada, innovadora y ambientalmente sostenible, con una estructura productiva que genera crecimiento alto y sostenido, con trabajo digno, que se inserta de forma competitiva en la economía global”</t>
    </r>
  </si>
  <si>
    <r>
      <t xml:space="preserve">Objetivo general:  3.3
</t>
    </r>
    <r>
      <rPr>
        <sz val="12"/>
        <color rgb="FF000000"/>
        <rFont val="Century Gothic"/>
        <family val="2"/>
      </rPr>
      <t xml:space="preserve">Competitividad e innovación en un ambiente favorable a la cooperación y la responsabilidad social </t>
    </r>
  </si>
  <si>
    <r>
      <t xml:space="preserve">Objetivo(s) específico(s): </t>
    </r>
    <r>
      <rPr>
        <sz val="12"/>
        <color rgb="FF000000"/>
        <rFont val="Century Gothic"/>
        <family val="2"/>
      </rPr>
      <t xml:space="preserve">3.3.7
Convertir al país en un centro logístico regional, aprovechando sus ventajas de localización geográfica. </t>
    </r>
  </si>
  <si>
    <r>
      <t xml:space="preserve">Línea(s) de acción: </t>
    </r>
    <r>
      <rPr>
        <sz val="12"/>
        <color rgb="FF000000"/>
        <rFont val="Century Gothic"/>
        <family val="2"/>
      </rPr>
      <t xml:space="preserve"> 3.3.7.1 Desarrollar el marco regulador que fomente la prestación, con calidad
mundial, de servicios logísticos internacionales.
3.3.7.2 Incentivar la conformación de una eficiente red multimodal de transporte y
servicios logísticos con cobertura en todo el país, que contribuya a elevar la
competitividad de la economía y su integración con los mercados internacionales.
3.3.7.3 Promover en el país un Centro Logístico de distribución de alimentos y
productos no alimentarios para la zona del Caribe en situaciones de catástrofe.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</si>
  <si>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III. INFORMACIÓN DEL PROGRAMA: </t>
  </si>
  <si>
    <r>
      <t xml:space="preserve">Nombre del programa: </t>
    </r>
    <r>
      <rPr>
        <sz val="11"/>
        <color rgb="FF000000"/>
        <rFont val="Century Gothic"/>
        <family val="2"/>
      </rPr>
      <t>Administración, Regularización y Fiscalización del Sistema Portuario Dominicano</t>
    </r>
  </si>
  <si>
    <r>
      <t xml:space="preserve">Descripción del programa: </t>
    </r>
    <r>
      <rPr>
        <sz val="11"/>
        <color rgb="FF000000"/>
        <rFont val="Century Gothic"/>
        <family val="2"/>
      </rPr>
      <t xml:space="preserve">Navieras acceden a servicios portuarios públicos </t>
    </r>
  </si>
  <si>
    <r>
      <t xml:space="preserve">Beneficiarios del programa: </t>
    </r>
    <r>
      <rPr>
        <sz val="11"/>
        <color rgb="FF000000"/>
        <rFont val="Century Gothic"/>
        <family val="2"/>
      </rPr>
      <t xml:space="preserve">Las Navieras y Usuarios </t>
    </r>
  </si>
  <si>
    <t>IV. FORMULACIÓN Y EJECUCIÓN FÍSICA-FINANCIERA DE LOS PRODUCTOS</t>
  </si>
  <si>
    <t>Presupuesto Inicial</t>
  </si>
  <si>
    <t>Presupuesto Vigente</t>
  </si>
  <si>
    <t>Presupuesto Ejecutado</t>
  </si>
  <si>
    <t>Porcentaje de Ejecución (ejecutado/vigente)</t>
  </si>
  <si>
    <t xml:space="preserve">FORMULACIÓN Y EJECUCIÓN SEMESTRAL DE LAS METAS </t>
  </si>
  <si>
    <t/>
  </si>
  <si>
    <t xml:space="preserve"> Presupuesto Anual </t>
  </si>
  <si>
    <t>Avance</t>
  </si>
  <si>
    <t>PRODUCTO</t>
  </si>
  <si>
    <t>UNIDAD DE MEDIDA</t>
  </si>
  <si>
    <t>Metas
(A)</t>
  </si>
  <si>
    <t>Monto Financiero 
(B)</t>
  </si>
  <si>
    <t>Ejecución Física Trimestral
(C)</t>
  </si>
  <si>
    <t>Física %
 E=C/A</t>
  </si>
  <si>
    <t>Financiero % 
F=D/B</t>
  </si>
  <si>
    <t xml:space="preserve">Navieras acceden a servicios portuarios públicos </t>
  </si>
  <si>
    <t>Llegadas de Buques</t>
  </si>
  <si>
    <t>V. ANÁLISIS DE LOS LOGROS Y DESVIACIONES:</t>
  </si>
  <si>
    <t>Causas y justificación del desvío:</t>
  </si>
  <si>
    <t>VI. OPORTUNIDADES DE MEJORA:</t>
  </si>
  <si>
    <t>Ejecución Financiera Trimestral
 (D)</t>
  </si>
  <si>
    <t xml:space="preserve">Puertos privados y concesionados fiscalizado por Autoridad Portuaria Dominicana </t>
  </si>
  <si>
    <r>
      <t xml:space="preserve">Producto: </t>
    </r>
    <r>
      <rPr>
        <sz val="12"/>
        <color rgb="FF000000"/>
        <rFont val="Century Gothic"/>
        <family val="2"/>
      </rPr>
      <t>(Navieras acceden a Servicios Portuarios Públicos)</t>
    </r>
  </si>
  <si>
    <r>
      <t xml:space="preserve">Descripción del producto: </t>
    </r>
    <r>
      <rPr>
        <sz val="12"/>
        <color rgb="FF000000"/>
        <rFont val="Century Gothic"/>
        <family val="2"/>
      </rPr>
      <t>Navieras acceden a servicios portuarios públicos.</t>
    </r>
  </si>
  <si>
    <r>
      <t>Producto:</t>
    </r>
    <r>
      <rPr>
        <sz val="12"/>
        <color rgb="FF000000"/>
        <rFont val="Century Gothic"/>
        <family val="2"/>
      </rPr>
      <t xml:space="preserve"> puertos privados y concesionados y fiscalizados por la Autoridad Portuaria Dominicana</t>
    </r>
    <r>
      <rPr>
        <b/>
        <sz val="12"/>
        <color rgb="FF000000"/>
        <rFont val="Century Gothic"/>
        <family val="2"/>
      </rPr>
      <t xml:space="preserve"> </t>
    </r>
  </si>
  <si>
    <r>
      <t>Descripción del producto:</t>
    </r>
    <r>
      <rPr>
        <sz val="12"/>
        <color rgb="FF000000"/>
        <rFont val="Century Gothic"/>
        <family val="2"/>
      </rPr>
      <t xml:space="preserve"> puertos privados y concesionados y fiscalizados por la Autoridad Portuaria Dominicana </t>
    </r>
  </si>
  <si>
    <t>Logros Alcanzados: si</t>
  </si>
  <si>
    <r>
      <rPr>
        <b/>
        <sz val="12"/>
        <color rgb="FF000000"/>
        <rFont val="Century Gothic"/>
        <family val="2"/>
      </rPr>
      <t>Causas</t>
    </r>
    <r>
      <rPr>
        <sz val="12"/>
        <color rgb="FF000000"/>
        <rFont val="Century Gothic"/>
        <family val="2"/>
      </rPr>
      <t xml:space="preserve">: Disminución de la entrada de buques  a puertos Dominicanos Administrado por el estado y la resolución 0026-2021 emitida por el Ministerio de Medio Ambiente al Puerto de Barahona.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000000"/>
        <rFont val="Century Gothic"/>
        <family val="2"/>
      </rPr>
      <t>Justificación del Desvió:                                                                                                                                                                                                                                                   1-</t>
    </r>
    <r>
      <rPr>
        <sz val="12"/>
        <color rgb="FF000000"/>
        <rFont val="Century Gothic"/>
        <family val="2"/>
      </rPr>
      <t xml:space="preserve">La causa de la disminución se debio a que en el puerto de  puerto  Santa bárbara  en la temporada Ciclónica, afecta la llegada de los veleros.                     </t>
    </r>
    <r>
      <rPr>
        <b/>
        <sz val="12"/>
        <color rgb="FF000000"/>
        <rFont val="Century Gothic"/>
        <family val="2"/>
      </rPr>
      <t>2</t>
    </r>
    <r>
      <rPr>
        <sz val="12"/>
        <color rgb="FF000000"/>
        <rFont val="Century Gothic"/>
        <family val="2"/>
      </rPr>
      <t>-El Ministerio de Medio Ambiente y Recursos Naturales suspendió en el mes de Junio el manejo y transporte de agregados y productos mineros por el puerto de Barahona provocando una disminución en las importaciones y exportaciones en agendas, luego de evidenciar la presencia de un “polvillo” que causa molestia a la ciudadanía y daños medioambientales. La decisión está contenida en la Resolución 0026-2021 y la cual informa que hay una investigación en curso en las empresas que realizan estas funciones.</t>
    </r>
  </si>
  <si>
    <t>Justificación del Desvió:</t>
  </si>
  <si>
    <r>
      <rPr>
        <b/>
        <sz val="12"/>
        <color rgb="FF000000"/>
        <rFont val="Century Gothic"/>
        <family val="2"/>
      </rPr>
      <t>Causas</t>
    </r>
    <r>
      <rPr>
        <sz val="12"/>
        <color rgb="FF000000"/>
        <rFont val="Century Gothic"/>
        <family val="2"/>
      </rPr>
      <t xml:space="preserve">:Incremento por la reapertura de la economia, abastecimiento por conmemoración del dia de las madres y la proyección de la alza de los precios de los materiales de la contrucción. </t>
    </r>
  </si>
  <si>
    <r>
      <t>1-</t>
    </r>
    <r>
      <rPr>
        <sz val="12"/>
        <color rgb="FF000000"/>
        <rFont val="Century Gothic"/>
        <family val="2"/>
      </rPr>
      <t xml:space="preserve">En el trimestre Abril-junio, presentamos un incremento en los puertos privados y concesionados Caucedo y Haina Occidental, debido a la reapertura de la economía en el país. Reflejándose un aumento en las cargas de contenedores para el abastecimientos a las tiendas por la conmemoración al Día de las Madres.
</t>
    </r>
    <r>
      <rPr>
        <b/>
        <sz val="12"/>
        <color rgb="FF000000"/>
        <rFont val="Century Gothic"/>
        <family val="2"/>
      </rPr>
      <t>2-</t>
    </r>
    <r>
      <rPr>
        <sz val="12"/>
        <color rgb="FF000000"/>
        <rFont val="Century Gothic"/>
        <family val="2"/>
      </rPr>
      <t>En el Puerto Haina Occidental, se refleja un incremento en cargas suelta debido a la alta demanda de los materiales de construcción por la proyección del aumento en los precios  (varillas, cemento, block   Entre  otros).</t>
    </r>
    <r>
      <rPr>
        <b/>
        <sz val="12"/>
        <color rgb="FF000000"/>
        <rFont val="Century Gothic"/>
        <family val="2"/>
      </rPr>
      <t xml:space="preserve">
3-</t>
    </r>
    <r>
      <rPr>
        <sz val="12"/>
        <color rgb="FF000000"/>
        <rFont val="Century Gothic"/>
        <family val="2"/>
      </rPr>
      <t xml:space="preserve">Presentamos un incremento en los puertos públicos/ administrados por el estado,  debido  a  avecinarse la tormenta  Elsa. Los yates hacen entrada a la bahía Luperón en busca de refugio. 
</t>
    </r>
    <r>
      <rPr>
        <b/>
        <sz val="12"/>
        <color rgb="FF000000"/>
        <rFont val="Century Gothic"/>
        <family val="2"/>
      </rPr>
      <t>4-</t>
    </r>
    <r>
      <rPr>
        <sz val="12"/>
        <color rgb="FF000000"/>
        <rFont val="Century Gothic"/>
        <family val="2"/>
      </rPr>
      <t xml:space="preserve">En el puerto de Puerto Plata, evidenciamos un incremento en las cargas  suelta, por  a  la reapertura  de las zonas francas, negocios, comercio y de los Barcos de Granos de las granjas para la exportaciones de maíz, soya entre otros.
</t>
    </r>
  </si>
  <si>
    <r>
      <t xml:space="preserve">                     Visión: </t>
    </r>
    <r>
      <rPr>
        <sz val="12"/>
        <color rgb="FF000000"/>
        <rFont val="Century Gothic"/>
        <family val="2"/>
      </rPr>
      <t>Abierta opciones de configuración
                      Ser líder en la gestión Portuaria regional, convirtiendo al País en un centro de servicio logístico (HUB) interoceánico, generando capital social y desarrollo                                      sostenible.</t>
    </r>
  </si>
  <si>
    <t xml:space="preserve">                     I. ASPECTOS GENERALES:</t>
  </si>
  <si>
    <t xml:space="preserve"> I. ASPECTOS GENERALES:</t>
  </si>
  <si>
    <t>Ejecución trimestral</t>
  </si>
  <si>
    <t xml:space="preserve">Autoridad Portuaria Dominicana 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</si>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</sst>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10409]#,##0;\-#,##0"/>
    <numFmt numFmtId="165" formatCode="[$-10409]#,##0.00;\-#,##0.00"/>
    <numFmt numFmtId="166" formatCode="_(* #,##0_);_(* \(#,##0\);_(* &quot;-&quot;??_);_(@_)"/>
    <numFmt numFmtId="167" formatCode="[$-10409]0\ %"/>
    <numFmt numFmtId="168" formatCode="[$-10409]0.00%"/>
  </numFmts>
  <fonts count="1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4" tint="-0.499984740745262"/>
      <name val="Century Gothic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rgb="FF000000"/>
      <name val="Century Gothic"/>
      <family val="2"/>
    </font>
    <font>
      <b/>
      <sz val="12"/>
      <color rgb="FF1F4E78"/>
      <name val="Century Gothic"/>
      <family val="2"/>
    </font>
    <font>
      <sz val="12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2"/>
      <color rgb="FF1F4E78"/>
      <name val="Calibri"/>
      <family val="2"/>
    </font>
    <font>
      <sz val="12"/>
      <color rgb="FF4D4D4D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sz val="11"/>
      <color rgb="FF4D4D4D"/>
      <name val="Calibri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rgb="FFDDEBF7"/>
      </patternFill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rgb="FFDCDCDC"/>
        <bgColor rgb="FFDCDCD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0" xfId="0" applyFont="1" applyFill="1" applyBorder="1"/>
    <xf numFmtId="0" fontId="3" fillId="0" borderId="3" xfId="0" applyFont="1" applyFill="1" applyBorder="1"/>
    <xf numFmtId="0" fontId="3" fillId="0" borderId="0" xfId="0" applyFont="1" applyFill="1" applyBorder="1"/>
    <xf numFmtId="0" fontId="3" fillId="0" borderId="4" xfId="0" applyFont="1" applyFill="1" applyBorder="1"/>
    <xf numFmtId="0" fontId="6" fillId="3" borderId="0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6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/>
    </xf>
    <xf numFmtId="0" fontId="13" fillId="4" borderId="11" xfId="0" applyNumberFormat="1" applyFont="1" applyFill="1" applyBorder="1" applyAlignment="1">
      <alignment vertical="center" wrapText="1" readingOrder="1"/>
    </xf>
    <xf numFmtId="0" fontId="13" fillId="4" borderId="11" xfId="0" applyNumberFormat="1" applyFont="1" applyFill="1" applyBorder="1" applyAlignment="1">
      <alignment horizontal="center" vertical="center" wrapText="1" readingOrder="1"/>
    </xf>
    <xf numFmtId="0" fontId="3" fillId="0" borderId="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0" fontId="3" fillId="0" borderId="0" xfId="0" applyFont="1" applyFill="1" applyBorder="1" applyAlignment="1"/>
    <xf numFmtId="0" fontId="5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5" fillId="0" borderId="0" xfId="0" applyNumberFormat="1" applyFont="1" applyFill="1" applyBorder="1" applyAlignment="1">
      <alignment horizontal="left" vertical="top" wrapText="1" readingOrder="1"/>
    </xf>
    <xf numFmtId="0" fontId="6" fillId="3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4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0" fontId="5" fillId="0" borderId="3" xfId="0" applyNumberFormat="1" applyFont="1" applyFill="1" applyBorder="1" applyAlignment="1">
      <alignment vertical="center" wrapText="1" readingOrder="1"/>
    </xf>
    <xf numFmtId="0" fontId="2" fillId="2" borderId="1" xfId="0" applyNumberFormat="1" applyFont="1" applyFill="1" applyBorder="1" applyAlignment="1">
      <alignment vertical="center" wrapText="1" readingOrder="1"/>
    </xf>
    <xf numFmtId="0" fontId="6" fillId="3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43" fontId="3" fillId="0" borderId="5" xfId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3" fillId="0" borderId="5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top" wrapText="1"/>
    </xf>
    <xf numFmtId="164" fontId="11" fillId="0" borderId="7" xfId="0" applyNumberFormat="1" applyFont="1" applyFill="1" applyBorder="1" applyAlignment="1">
      <alignment horizontal="center" vertical="center" wrapText="1" readingOrder="1"/>
    </xf>
    <xf numFmtId="164" fontId="11" fillId="0" borderId="5" xfId="0" applyNumberFormat="1" applyFont="1" applyFill="1" applyBorder="1" applyAlignment="1">
      <alignment horizontal="center" vertical="center" wrapText="1" readingOrder="1"/>
    </xf>
    <xf numFmtId="165" fontId="11" fillId="0" borderId="11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8" xfId="0" applyNumberFormat="1" applyFont="1" applyFill="1" applyBorder="1" applyAlignment="1">
      <alignment horizontal="center" vertical="center" wrapText="1" readingOrder="1"/>
    </xf>
    <xf numFmtId="0" fontId="10" fillId="0" borderId="9" xfId="0" applyNumberFormat="1" applyFont="1" applyFill="1" applyBorder="1" applyAlignment="1">
      <alignment horizontal="center" vertical="center" wrapText="1" readingOrder="1"/>
    </xf>
    <xf numFmtId="0" fontId="10" fillId="0" borderId="10" xfId="0" applyNumberFormat="1" applyFont="1" applyFill="1" applyBorder="1" applyAlignment="1">
      <alignment horizontal="center" vertical="center" wrapText="1" readingOrder="1"/>
    </xf>
    <xf numFmtId="0" fontId="6" fillId="3" borderId="11" xfId="0" applyNumberFormat="1" applyFont="1" applyFill="1" applyBorder="1" applyAlignment="1">
      <alignment horizontal="center" vertical="top" wrapText="1" readingOrder="1"/>
    </xf>
    <xf numFmtId="0" fontId="12" fillId="4" borderId="11" xfId="0" applyNumberFormat="1" applyFont="1" applyFill="1" applyBorder="1" applyAlignment="1">
      <alignment horizontal="center" vertical="center" wrapText="1" readingOrder="1"/>
    </xf>
    <xf numFmtId="0" fontId="13" fillId="4" borderId="11" xfId="0" applyNumberFormat="1" applyFont="1" applyFill="1" applyBorder="1" applyAlignment="1">
      <alignment horizontal="center" vertical="center" wrapText="1" readingOrder="1"/>
    </xf>
    <xf numFmtId="164" fontId="11" fillId="0" borderId="11" xfId="0" applyNumberFormat="1" applyFont="1" applyFill="1" applyBorder="1" applyAlignment="1">
      <alignment horizontal="center" vertical="center" wrapText="1" readingOrder="1"/>
    </xf>
    <xf numFmtId="164" fontId="3" fillId="0" borderId="6" xfId="0" applyNumberFormat="1" applyFont="1" applyFill="1" applyBorder="1" applyAlignment="1">
      <alignment vertical="top" wrapText="1"/>
    </xf>
    <xf numFmtId="166" fontId="14" fillId="5" borderId="7" xfId="1" applyNumberFormat="1" applyFont="1" applyFill="1" applyBorder="1" applyAlignment="1">
      <alignment horizontal="center" vertical="center" wrapText="1" readingOrder="1"/>
    </xf>
    <xf numFmtId="166" fontId="14" fillId="5" borderId="6" xfId="1" applyNumberFormat="1" applyFont="1" applyFill="1" applyBorder="1" applyAlignment="1">
      <alignment horizontal="center" vertical="center" wrapText="1" readingOrder="1"/>
    </xf>
    <xf numFmtId="167" fontId="11" fillId="0" borderId="11" xfId="0" applyNumberFormat="1" applyFont="1" applyFill="1" applyBorder="1" applyAlignment="1">
      <alignment horizontal="center" vertical="center" wrapText="1" readingOrder="1"/>
    </xf>
    <xf numFmtId="167" fontId="3" fillId="0" borderId="5" xfId="0" applyNumberFormat="1" applyFont="1" applyFill="1" applyBorder="1" applyAlignment="1">
      <alignment vertical="top" wrapText="1"/>
    </xf>
    <xf numFmtId="167" fontId="3" fillId="0" borderId="6" xfId="0" applyNumberFormat="1" applyFont="1" applyFill="1" applyBorder="1" applyAlignment="1">
      <alignment vertical="top" wrapText="1"/>
    </xf>
    <xf numFmtId="168" fontId="11" fillId="0" borderId="7" xfId="0" applyNumberFormat="1" applyFont="1" applyFill="1" applyBorder="1" applyAlignment="1">
      <alignment horizontal="center" vertical="center" wrapText="1" readingOrder="1"/>
    </xf>
    <xf numFmtId="168" fontId="11" fillId="0" borderId="5" xfId="0" applyNumberFormat="1" applyFont="1" applyFill="1" applyBorder="1" applyAlignment="1">
      <alignment horizontal="center" vertical="center" wrapText="1" readingOrder="1"/>
    </xf>
    <xf numFmtId="168" fontId="11" fillId="0" borderId="12" xfId="0" applyNumberFormat="1" applyFont="1" applyFill="1" applyBorder="1" applyAlignment="1">
      <alignment horizontal="center" vertical="center" wrapText="1" readingOrder="1"/>
    </xf>
    <xf numFmtId="0" fontId="13" fillId="4" borderId="7" xfId="0" applyNumberFormat="1" applyFont="1" applyFill="1" applyBorder="1" applyAlignment="1">
      <alignment horizontal="center" vertical="center" wrapText="1" readingOrder="1"/>
    </xf>
    <xf numFmtId="0" fontId="13" fillId="4" borderId="5" xfId="0" applyNumberFormat="1" applyFont="1" applyFill="1" applyBorder="1" applyAlignment="1">
      <alignment horizontal="center" vertical="center" wrapText="1" readingOrder="1"/>
    </xf>
    <xf numFmtId="0" fontId="13" fillId="4" borderId="6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5" fillId="6" borderId="0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left" vertical="center" readingOrder="1"/>
    </xf>
    <xf numFmtId="0" fontId="5" fillId="6" borderId="0" xfId="0" applyNumberFormat="1" applyFont="1" applyFill="1" applyBorder="1" applyAlignment="1">
      <alignment horizontal="left" vertical="top" wrapText="1" readingOrder="1"/>
    </xf>
    <xf numFmtId="168" fontId="11" fillId="0" borderId="11" xfId="0" applyNumberFormat="1" applyFont="1" applyFill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>
      <alignment vertical="top" wrapText="1"/>
    </xf>
    <xf numFmtId="166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left" vertical="center" wrapText="1" readingOrder="1"/>
    </xf>
    <xf numFmtId="0" fontId="11" fillId="0" borderId="5" xfId="0" applyNumberFormat="1" applyFont="1" applyFill="1" applyBorder="1" applyAlignment="1">
      <alignment horizontal="left" vertical="center" wrapText="1" readingOrder="1"/>
    </xf>
    <xf numFmtId="0" fontId="11" fillId="0" borderId="6" xfId="0" applyNumberFormat="1" applyFont="1" applyFill="1" applyBorder="1" applyAlignment="1">
      <alignment horizontal="left" vertical="center" wrapText="1" readingOrder="1"/>
    </xf>
    <xf numFmtId="0" fontId="6" fillId="3" borderId="0" xfId="0" applyNumberFormat="1" applyFont="1" applyFill="1" applyBorder="1" applyAlignment="1">
      <alignment horizontal="left" vertical="top" wrapText="1" readingOrder="1"/>
    </xf>
    <xf numFmtId="165" fontId="11" fillId="0" borderId="7" xfId="0" applyNumberFormat="1" applyFont="1" applyFill="1" applyBorder="1" applyAlignment="1">
      <alignment horizontal="center" vertical="center" wrapText="1" readingOrder="1"/>
    </xf>
    <xf numFmtId="165" fontId="11" fillId="0" borderId="5" xfId="0" applyNumberFormat="1" applyFont="1" applyFill="1" applyBorder="1" applyAlignment="1">
      <alignment horizontal="center" vertical="center" wrapText="1" readingOrder="1"/>
    </xf>
    <xf numFmtId="164" fontId="11" fillId="0" borderId="6" xfId="0" applyNumberFormat="1" applyFont="1" applyFill="1" applyBorder="1" applyAlignment="1">
      <alignment horizontal="center" vertical="center" wrapText="1" readingOrder="1"/>
    </xf>
    <xf numFmtId="164" fontId="11" fillId="0" borderId="7" xfId="0" applyNumberFormat="1" applyFont="1" applyFill="1" applyBorder="1" applyAlignment="1">
      <alignment horizontal="right" vertical="center" wrapText="1" readingOrder="1"/>
    </xf>
    <xf numFmtId="164" fontId="11" fillId="0" borderId="5" xfId="0" applyNumberFormat="1" applyFont="1" applyFill="1" applyBorder="1" applyAlignment="1">
      <alignment horizontal="right" vertical="center" wrapText="1" readingOrder="1"/>
    </xf>
    <xf numFmtId="164" fontId="11" fillId="0" borderId="6" xfId="0" applyNumberFormat="1" applyFont="1" applyFill="1" applyBorder="1" applyAlignment="1">
      <alignment horizontal="right" vertical="center" wrapText="1" readingOrder="1"/>
    </xf>
    <xf numFmtId="164" fontId="14" fillId="5" borderId="7" xfId="0" applyNumberFormat="1" applyFont="1" applyFill="1" applyBorder="1" applyAlignment="1">
      <alignment horizontal="right" vertical="center" wrapText="1" readingOrder="1"/>
    </xf>
    <xf numFmtId="164" fontId="14" fillId="5" borderId="6" xfId="0" applyNumberFormat="1" applyFont="1" applyFill="1" applyBorder="1" applyAlignment="1">
      <alignment horizontal="right" vertical="center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166" fontId="11" fillId="0" borderId="7" xfId="1" applyNumberFormat="1" applyFont="1" applyFill="1" applyBorder="1" applyAlignment="1">
      <alignment horizontal="center" vertical="center" wrapText="1" readingOrder="1"/>
    </xf>
    <xf numFmtId="166" fontId="11" fillId="0" borderId="5" xfId="1" applyNumberFormat="1" applyFont="1" applyFill="1" applyBorder="1" applyAlignment="1">
      <alignment horizontal="center" vertical="center" wrapText="1" readingOrder="1"/>
    </xf>
    <xf numFmtId="166" fontId="11" fillId="0" borderId="6" xfId="1" applyNumberFormat="1" applyFont="1" applyFill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114300</xdr:rowOff>
    </xdr:from>
    <xdr:to>
      <xdr:col>5</xdr:col>
      <xdr:colOff>847725</xdr:colOff>
      <xdr:row>4</xdr:row>
      <xdr:rowOff>187325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BF12B0BD-F7DE-40B4-959E-720158E5AA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4300"/>
          <a:ext cx="1666875" cy="949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133351</xdr:colOff>
      <xdr:row>0</xdr:row>
      <xdr:rowOff>171451</xdr:rowOff>
    </xdr:from>
    <xdr:to>
      <xdr:col>23</xdr:col>
      <xdr:colOff>228601</xdr:colOff>
      <xdr:row>4</xdr:row>
      <xdr:rowOff>95251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667C5221-5BBA-49FC-9434-B821FF87060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11811001" y="171451"/>
          <a:ext cx="85725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60"/>
  <sheetViews>
    <sheetView showGridLines="0" tabSelected="1" view="pageBreakPreview" zoomScale="50" zoomScaleNormal="68" zoomScaleSheetLayoutView="50" workbookViewId="0">
      <selection activeCell="AG1" sqref="AG1"/>
    </sheetView>
  </sheetViews>
  <sheetFormatPr defaultColWidth="11.42578125" defaultRowHeight="15" x14ac:dyDescent="0.25"/>
  <cols>
    <col min="1" max="1" width="0.140625" style="3" customWidth="1"/>
    <col min="2" max="2" width="11.42578125" style="3" customWidth="1"/>
    <col min="3" max="4" width="0.140625" style="3" customWidth="1"/>
    <col min="5" max="5" width="11.42578125" style="3" customWidth="1"/>
    <col min="6" max="6" width="21.140625" style="3" customWidth="1"/>
    <col min="7" max="7" width="14.42578125" style="3" customWidth="1"/>
    <col min="8" max="9" width="11.42578125" style="3" customWidth="1"/>
    <col min="10" max="10" width="2.140625" style="3" customWidth="1"/>
    <col min="11" max="11" width="7.7109375" style="3" customWidth="1"/>
    <col min="12" max="12" width="6.42578125" style="3" customWidth="1"/>
    <col min="13" max="13" width="3.85546875" style="3" customWidth="1"/>
    <col min="14" max="14" width="15.5703125" style="3" customWidth="1"/>
    <col min="15" max="15" width="4" style="3" customWidth="1"/>
    <col min="16" max="16" width="9.7109375" style="3" customWidth="1"/>
    <col min="17" max="17" width="6.28515625" style="3" customWidth="1"/>
    <col min="18" max="18" width="0.28515625" style="3" customWidth="1"/>
    <col min="19" max="19" width="9.5703125" style="3" customWidth="1"/>
    <col min="20" max="20" width="14.85546875" style="3" customWidth="1"/>
    <col min="21" max="21" width="0.140625" style="3" customWidth="1"/>
    <col min="22" max="24" width="11.42578125" style="3" customWidth="1"/>
    <col min="25" max="25" width="6.85546875" style="3" customWidth="1"/>
    <col min="26" max="28" width="0.140625" style="3" customWidth="1"/>
    <col min="29" max="16384" width="11.42578125" style="3"/>
  </cols>
  <sheetData>
    <row r="2" spans="1:28" ht="18.75" customHeight="1" x14ac:dyDescent="0.25">
      <c r="G2" s="87" t="s">
        <v>47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8" ht="18.75" customHeight="1" x14ac:dyDescent="0.25">
      <c r="G3" s="87" t="s">
        <v>48</v>
      </c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6" spans="1:28" ht="27.95" customHeight="1" x14ac:dyDescent="0.25">
      <c r="A6" s="26"/>
      <c r="B6" s="61" t="s">
        <v>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1"/>
      <c r="AA6" s="1"/>
      <c r="AB6" s="2"/>
    </row>
    <row r="7" spans="1:28" ht="0.6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6"/>
    </row>
    <row r="8" spans="1:28" ht="21.75" customHeight="1" x14ac:dyDescent="0.25">
      <c r="A8" s="24"/>
      <c r="B8" s="24"/>
      <c r="C8" s="24"/>
      <c r="D8" s="24"/>
      <c r="E8" s="25" t="s">
        <v>1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5"/>
      <c r="V8" s="5"/>
      <c r="W8" s="5"/>
      <c r="X8" s="5"/>
      <c r="Y8" s="5"/>
      <c r="Z8" s="5"/>
      <c r="AA8" s="5"/>
      <c r="AB8" s="6"/>
    </row>
    <row r="9" spans="1:28" ht="18" customHeight="1" x14ac:dyDescent="0.25">
      <c r="A9" s="19"/>
      <c r="B9" s="15"/>
      <c r="C9" s="15"/>
      <c r="D9" s="15"/>
      <c r="E9" s="27" t="s">
        <v>45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0"/>
      <c r="Z9" s="5"/>
      <c r="AA9" s="5"/>
      <c r="AB9" s="6"/>
    </row>
    <row r="10" spans="1:28" ht="18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5"/>
      <c r="Z10" s="5"/>
      <c r="AA10" s="5"/>
      <c r="AB10" s="6"/>
    </row>
    <row r="11" spans="1:28" ht="15.75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5"/>
      <c r="Z11" s="5"/>
      <c r="AA11" s="5"/>
      <c r="AB11" s="6"/>
    </row>
    <row r="12" spans="1:28" ht="18" customHeight="1" x14ac:dyDescent="0.25">
      <c r="A12" s="32" t="s">
        <v>43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5"/>
      <c r="Z12" s="5"/>
      <c r="AA12" s="5"/>
      <c r="AB12" s="6"/>
    </row>
    <row r="13" spans="1:28" ht="15.75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5"/>
      <c r="Z13" s="5"/>
      <c r="AA13" s="5"/>
      <c r="AB13" s="6"/>
    </row>
    <row r="14" spans="1:28" ht="18.75" customHeight="1" x14ac:dyDescent="0.25">
      <c r="A14" s="5"/>
      <c r="B14" s="5"/>
      <c r="C14" s="27" t="s">
        <v>2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5"/>
      <c r="Z14" s="5"/>
      <c r="AA14" s="5"/>
      <c r="AB14" s="6"/>
    </row>
    <row r="15" spans="1:28" ht="18.75" customHeight="1" x14ac:dyDescent="0.25">
      <c r="A15" s="5"/>
      <c r="B15" s="5"/>
      <c r="C15" s="7"/>
      <c r="D15" s="5"/>
      <c r="E15" s="32" t="s">
        <v>3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5"/>
      <c r="AB15" s="6"/>
    </row>
    <row r="16" spans="1:28" ht="33" customHeight="1" x14ac:dyDescent="0.25">
      <c r="A16" s="5"/>
      <c r="B16" s="5"/>
      <c r="C16" s="7"/>
      <c r="D16" s="5"/>
      <c r="E16" s="32" t="s">
        <v>4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AA16" s="5"/>
      <c r="AB16" s="6"/>
    </row>
    <row r="17" spans="1:28" ht="15.75" x14ac:dyDescent="0.25">
      <c r="A17" s="5"/>
      <c r="B17" s="5"/>
      <c r="C17" s="5"/>
      <c r="D17" s="5"/>
      <c r="E17" s="32" t="s">
        <v>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5"/>
      <c r="Y17" s="5"/>
      <c r="Z17" s="5"/>
      <c r="AA17" s="5"/>
      <c r="AB17" s="6"/>
    </row>
    <row r="18" spans="1:28" ht="19.5" customHeight="1" x14ac:dyDescent="0.25">
      <c r="A18" s="5"/>
      <c r="B18" s="5"/>
      <c r="C18" s="5"/>
      <c r="D18" s="5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5"/>
      <c r="Y18" s="5"/>
      <c r="Z18" s="5"/>
      <c r="AA18" s="5"/>
      <c r="AB18" s="6"/>
    </row>
    <row r="19" spans="1:28" ht="15" customHeight="1" x14ac:dyDescent="0.25">
      <c r="A19" s="5"/>
      <c r="B19" s="5"/>
      <c r="C19" s="5"/>
      <c r="D19" s="5"/>
      <c r="E19" s="5"/>
      <c r="F19" s="32" t="s">
        <v>6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6"/>
    </row>
    <row r="20" spans="1:28" ht="15.75" x14ac:dyDescent="0.25">
      <c r="A20" s="5"/>
      <c r="B20" s="5"/>
      <c r="C20" s="5"/>
      <c r="D20" s="5"/>
      <c r="E20" s="5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6"/>
    </row>
    <row r="21" spans="1:28" ht="30" customHeight="1" x14ac:dyDescent="0.25">
      <c r="A21" s="5"/>
      <c r="B21" s="5"/>
      <c r="C21" s="5"/>
      <c r="D21" s="5"/>
      <c r="E21" s="5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6"/>
    </row>
    <row r="22" spans="1:28" ht="15.75" x14ac:dyDescent="0.25">
      <c r="A22" s="5"/>
      <c r="B22" s="5"/>
      <c r="C22" s="5"/>
      <c r="D22" s="5"/>
      <c r="E22" s="5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6"/>
    </row>
    <row r="23" spans="1:28" ht="15.75" x14ac:dyDescent="0.25">
      <c r="A23" s="5"/>
      <c r="B23" s="5"/>
      <c r="C23" s="5"/>
      <c r="D23" s="5"/>
      <c r="E23" s="5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6"/>
    </row>
    <row r="24" spans="1:28" ht="15.75" x14ac:dyDescent="0.25">
      <c r="A24" s="5"/>
      <c r="B24" s="5"/>
      <c r="C24" s="5"/>
      <c r="D24" s="5"/>
      <c r="E24" s="5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6"/>
    </row>
    <row r="25" spans="1:28" ht="15.75" x14ac:dyDescent="0.25">
      <c r="A25" s="5"/>
      <c r="B25" s="5"/>
      <c r="C25" s="5"/>
      <c r="D25" s="5"/>
      <c r="E25" s="5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6"/>
    </row>
    <row r="26" spans="1:28" ht="21.75" customHeight="1" x14ac:dyDescent="0.25">
      <c r="A26" s="5"/>
      <c r="B26" s="5"/>
      <c r="C26" s="74" t="s">
        <v>7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5"/>
      <c r="AA26" s="5"/>
      <c r="AB26" s="6"/>
    </row>
    <row r="27" spans="1:28" ht="22.5" customHeight="1" x14ac:dyDescent="0.25">
      <c r="A27" s="5"/>
      <c r="B27" s="5"/>
      <c r="C27" s="5"/>
      <c r="D27" s="5"/>
      <c r="E27" s="38" t="s">
        <v>8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5"/>
      <c r="AA27" s="5"/>
      <c r="AB27" s="6"/>
    </row>
    <row r="28" spans="1:28" ht="18" customHeight="1" x14ac:dyDescent="0.25">
      <c r="A28" s="5"/>
      <c r="B28" s="5"/>
      <c r="C28" s="5"/>
      <c r="D28" s="5"/>
      <c r="E28" s="38" t="s">
        <v>9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5"/>
      <c r="AA28" s="5"/>
      <c r="AB28" s="6"/>
    </row>
    <row r="29" spans="1:28" ht="14.25" customHeight="1" x14ac:dyDescent="0.25">
      <c r="A29" s="5"/>
      <c r="B29" s="5"/>
      <c r="C29" s="5"/>
      <c r="D29" s="5"/>
      <c r="E29" s="38" t="s">
        <v>10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5"/>
      <c r="AA29" s="5"/>
      <c r="AB29" s="6"/>
    </row>
    <row r="30" spans="1:28" ht="15.75" x14ac:dyDescent="0.25">
      <c r="A30" s="5"/>
      <c r="B30" s="5"/>
      <c r="C30" s="5"/>
      <c r="D30" s="5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5"/>
      <c r="AA30" s="5"/>
      <c r="AB30" s="6"/>
    </row>
    <row r="31" spans="1:28" ht="19.149999999999999" customHeight="1" x14ac:dyDescent="0.25">
      <c r="A31" s="5"/>
      <c r="B31" s="5"/>
      <c r="C31" s="5"/>
      <c r="D31" s="27" t="s">
        <v>11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5"/>
      <c r="AB31" s="6"/>
    </row>
    <row r="32" spans="1:28" ht="0.9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6"/>
    </row>
    <row r="33" spans="1:28" ht="17.45" customHeight="1" x14ac:dyDescent="0.25">
      <c r="A33" s="5"/>
      <c r="B33" s="5"/>
      <c r="C33" s="5"/>
      <c r="D33" s="5"/>
      <c r="E33" s="5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4"/>
      <c r="AA33" s="5"/>
      <c r="AB33" s="6"/>
    </row>
    <row r="34" spans="1:28" ht="30.75" customHeight="1" x14ac:dyDescent="0.25">
      <c r="A34" s="5"/>
      <c r="B34" s="5"/>
      <c r="C34" s="5"/>
      <c r="D34" s="5"/>
      <c r="E34" s="5"/>
      <c r="F34" s="39" t="s">
        <v>12</v>
      </c>
      <c r="G34" s="40"/>
      <c r="H34" s="39" t="s">
        <v>13</v>
      </c>
      <c r="I34" s="41"/>
      <c r="J34" s="41"/>
      <c r="K34" s="41"/>
      <c r="L34" s="41"/>
      <c r="M34" s="8"/>
      <c r="N34" s="42" t="s">
        <v>14</v>
      </c>
      <c r="O34" s="43"/>
      <c r="P34" s="44"/>
      <c r="Q34" s="39" t="s">
        <v>15</v>
      </c>
      <c r="R34" s="41"/>
      <c r="S34" s="41"/>
      <c r="T34" s="41"/>
      <c r="U34" s="41"/>
      <c r="V34" s="41"/>
      <c r="W34" s="41"/>
      <c r="X34" s="41"/>
      <c r="Y34" s="41"/>
      <c r="Z34" s="9"/>
      <c r="AA34" s="5"/>
      <c r="AB34" s="6"/>
    </row>
    <row r="35" spans="1:28" ht="18.75" customHeight="1" x14ac:dyDescent="0.25">
      <c r="A35" s="5"/>
      <c r="B35" s="5"/>
      <c r="C35" s="5"/>
      <c r="D35" s="5"/>
      <c r="E35" s="5"/>
      <c r="F35" s="35">
        <v>1100000000</v>
      </c>
      <c r="G35" s="36"/>
      <c r="H35" s="35">
        <f>F35-N35</f>
        <v>876589448</v>
      </c>
      <c r="I35" s="36"/>
      <c r="J35" s="36"/>
      <c r="K35" s="36"/>
      <c r="L35" s="36"/>
      <c r="M35" s="10"/>
      <c r="N35" s="37">
        <f>+O40+O41</f>
        <v>223410552</v>
      </c>
      <c r="O35" s="33"/>
      <c r="P35" s="33"/>
      <c r="Q35" s="75">
        <f>+N35/H35</f>
        <v>0.25486338274973164</v>
      </c>
      <c r="R35" s="76"/>
      <c r="S35" s="76"/>
      <c r="T35" s="76"/>
      <c r="U35" s="76"/>
      <c r="V35" s="76"/>
      <c r="W35" s="76"/>
      <c r="X35" s="76"/>
      <c r="Y35" s="76"/>
      <c r="Z35" s="9"/>
      <c r="AA35" s="5"/>
      <c r="AB35" s="6"/>
    </row>
    <row r="36" spans="1:28" ht="19.5" customHeight="1" x14ac:dyDescent="0.25">
      <c r="A36" s="5"/>
      <c r="B36" s="5"/>
      <c r="C36" s="5"/>
      <c r="D36" s="5"/>
      <c r="E36" s="5"/>
      <c r="F36" s="29"/>
      <c r="G36" s="2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30"/>
      <c r="T36" s="31"/>
      <c r="U36" s="5"/>
      <c r="V36" s="5"/>
      <c r="W36" s="5"/>
      <c r="X36" s="5"/>
      <c r="Y36" s="5"/>
      <c r="Z36" s="5"/>
      <c r="AA36" s="5"/>
      <c r="AB36" s="6"/>
    </row>
    <row r="37" spans="1:28" ht="14.65" customHeight="1" x14ac:dyDescent="0.25">
      <c r="A37" s="5"/>
      <c r="B37" s="45" t="s">
        <v>16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4"/>
      <c r="AA37" s="5"/>
      <c r="AB37" s="6"/>
    </row>
    <row r="38" spans="1:28" ht="15.6" customHeight="1" x14ac:dyDescent="0.25">
      <c r="A38" s="5"/>
      <c r="B38" s="46" t="s">
        <v>17</v>
      </c>
      <c r="C38" s="33"/>
      <c r="D38" s="33"/>
      <c r="E38" s="33"/>
      <c r="F38" s="34"/>
      <c r="G38" s="11"/>
      <c r="H38" s="47" t="s">
        <v>18</v>
      </c>
      <c r="I38" s="33"/>
      <c r="J38" s="33"/>
      <c r="K38" s="33"/>
      <c r="L38" s="34"/>
      <c r="M38" s="47" t="s">
        <v>46</v>
      </c>
      <c r="N38" s="33"/>
      <c r="O38" s="33"/>
      <c r="P38" s="34"/>
      <c r="Q38" s="47" t="s">
        <v>19</v>
      </c>
      <c r="R38" s="33"/>
      <c r="S38" s="33"/>
      <c r="T38" s="34"/>
      <c r="U38" s="47"/>
      <c r="V38" s="33"/>
      <c r="W38" s="33"/>
      <c r="X38" s="34"/>
      <c r="Y38" s="47"/>
      <c r="Z38" s="33"/>
      <c r="AA38" s="5"/>
      <c r="AB38" s="6"/>
    </row>
    <row r="39" spans="1:28" ht="57" customHeight="1" x14ac:dyDescent="0.25">
      <c r="A39" s="5"/>
      <c r="B39" s="47" t="s">
        <v>20</v>
      </c>
      <c r="C39" s="33"/>
      <c r="D39" s="33"/>
      <c r="E39" s="33"/>
      <c r="F39" s="34"/>
      <c r="G39" s="12" t="s">
        <v>21</v>
      </c>
      <c r="H39" s="47" t="s">
        <v>22</v>
      </c>
      <c r="I39" s="33"/>
      <c r="J39" s="58" t="s">
        <v>23</v>
      </c>
      <c r="K39" s="59"/>
      <c r="L39" s="60"/>
      <c r="M39" s="47" t="s">
        <v>24</v>
      </c>
      <c r="N39" s="34"/>
      <c r="O39" s="58" t="s">
        <v>32</v>
      </c>
      <c r="P39" s="60"/>
      <c r="Q39" s="47" t="s">
        <v>25</v>
      </c>
      <c r="R39" s="33"/>
      <c r="S39" s="34"/>
      <c r="T39" s="47" t="s">
        <v>26</v>
      </c>
      <c r="U39" s="33"/>
      <c r="V39" s="33"/>
      <c r="W39" s="33"/>
      <c r="X39" s="33"/>
      <c r="Y39" s="33"/>
      <c r="Z39" s="68"/>
      <c r="AA39" s="5"/>
      <c r="AB39" s="6"/>
    </row>
    <row r="40" spans="1:28" ht="37.5" customHeight="1" x14ac:dyDescent="0.25">
      <c r="A40" s="5"/>
      <c r="B40" s="71" t="s">
        <v>27</v>
      </c>
      <c r="C40" s="72"/>
      <c r="D40" s="72"/>
      <c r="E40" s="72"/>
      <c r="F40" s="73"/>
      <c r="G40" s="13" t="s">
        <v>28</v>
      </c>
      <c r="H40" s="35">
        <v>367</v>
      </c>
      <c r="I40" s="77"/>
      <c r="J40" s="84">
        <v>78748967</v>
      </c>
      <c r="K40" s="85"/>
      <c r="L40" s="86"/>
      <c r="M40" s="48">
        <v>313</v>
      </c>
      <c r="N40" s="49"/>
      <c r="O40" s="50">
        <v>16805375</v>
      </c>
      <c r="P40" s="51"/>
      <c r="Q40" s="52">
        <f>+M40/H40</f>
        <v>0.85286103542234337</v>
      </c>
      <c r="R40" s="53"/>
      <c r="S40" s="54"/>
      <c r="T40" s="55">
        <f>+O40/J40</f>
        <v>0.21340438662516042</v>
      </c>
      <c r="U40" s="56"/>
      <c r="V40" s="56"/>
      <c r="W40" s="56"/>
      <c r="X40" s="56"/>
      <c r="Y40" s="56"/>
      <c r="Z40" s="57"/>
      <c r="AA40" s="5"/>
      <c r="AB40" s="6"/>
    </row>
    <row r="41" spans="1:28" ht="31.5" customHeight="1" x14ac:dyDescent="0.25">
      <c r="A41" s="5"/>
      <c r="B41" s="71" t="s">
        <v>33</v>
      </c>
      <c r="C41" s="72"/>
      <c r="D41" s="72"/>
      <c r="E41" s="72"/>
      <c r="F41" s="73"/>
      <c r="G41" s="13" t="s">
        <v>28</v>
      </c>
      <c r="H41" s="35">
        <v>745</v>
      </c>
      <c r="I41" s="77"/>
      <c r="J41" s="78">
        <v>159884266</v>
      </c>
      <c r="K41" s="79"/>
      <c r="L41" s="80"/>
      <c r="M41" s="48">
        <v>823</v>
      </c>
      <c r="N41" s="49"/>
      <c r="O41" s="81">
        <v>206605177</v>
      </c>
      <c r="P41" s="82"/>
      <c r="Q41" s="52">
        <f>+M41/H41</f>
        <v>1.1046979865771811</v>
      </c>
      <c r="R41" s="53"/>
      <c r="S41" s="54"/>
      <c r="T41" s="67">
        <f>+O41/J41</f>
        <v>1.2922170653114797</v>
      </c>
      <c r="U41" s="33"/>
      <c r="V41" s="33"/>
      <c r="W41" s="33"/>
      <c r="X41" s="33"/>
      <c r="Y41" s="33"/>
      <c r="Z41" s="68"/>
      <c r="AA41" s="5"/>
      <c r="AB41" s="6"/>
    </row>
    <row r="42" spans="1:28" ht="21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69"/>
      <c r="L42" s="70"/>
      <c r="M42" s="5"/>
      <c r="N42" s="14"/>
      <c r="O42" s="5"/>
      <c r="P42" s="70"/>
      <c r="Q42" s="70"/>
      <c r="R42" s="70"/>
      <c r="S42" s="70"/>
      <c r="T42" s="5"/>
      <c r="U42" s="5"/>
      <c r="V42" s="5"/>
      <c r="W42" s="5"/>
      <c r="X42" s="5"/>
      <c r="Y42" s="5"/>
      <c r="Z42" s="5"/>
      <c r="AA42" s="5"/>
      <c r="AB42" s="6"/>
    </row>
    <row r="43" spans="1:28" ht="0.9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6"/>
    </row>
    <row r="44" spans="1:28" ht="17.100000000000001" customHeight="1" x14ac:dyDescent="0.25">
      <c r="A44" s="5"/>
      <c r="B44" s="27" t="s">
        <v>29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5"/>
      <c r="AB44" s="6"/>
    </row>
    <row r="45" spans="1:28" ht="4.3499999999999996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6"/>
    </row>
    <row r="46" spans="1:28" ht="61.5" customHeight="1" x14ac:dyDescent="0.25">
      <c r="A46" s="5"/>
      <c r="B46" s="5"/>
      <c r="C46" s="5"/>
      <c r="D46" s="5"/>
      <c r="E46" s="17"/>
      <c r="F46" s="63" t="s">
        <v>34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15"/>
      <c r="V46" s="15"/>
      <c r="W46" s="15"/>
      <c r="X46" s="15"/>
      <c r="Y46" s="15"/>
      <c r="Z46" s="15"/>
      <c r="AA46" s="5"/>
      <c r="AB46" s="6"/>
    </row>
    <row r="47" spans="1:28" ht="29.25" customHeight="1" x14ac:dyDescent="0.25">
      <c r="A47" s="5"/>
      <c r="B47" s="5"/>
      <c r="C47" s="5"/>
      <c r="D47" s="5"/>
      <c r="E47" s="5"/>
      <c r="F47" s="32" t="s">
        <v>35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16"/>
      <c r="V47" s="16"/>
      <c r="W47" s="16"/>
      <c r="X47" s="16"/>
      <c r="Y47" s="16"/>
      <c r="Z47" s="16"/>
      <c r="AA47" s="16"/>
      <c r="AB47" s="6"/>
    </row>
    <row r="48" spans="1:28" ht="23.25" customHeight="1" x14ac:dyDescent="0.25">
      <c r="A48" s="5"/>
      <c r="B48" s="5"/>
      <c r="C48" s="5"/>
      <c r="D48" s="5"/>
      <c r="E48" s="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6"/>
    </row>
    <row r="49" spans="1:28" ht="25.5" customHeight="1" x14ac:dyDescent="0.25">
      <c r="A49" s="5"/>
      <c r="B49" s="5"/>
      <c r="C49" s="5"/>
      <c r="D49" s="5"/>
      <c r="E49" s="5"/>
      <c r="F49" s="83" t="s">
        <v>30</v>
      </c>
      <c r="G49" s="83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6"/>
    </row>
    <row r="50" spans="1:28" ht="115.5" customHeight="1" x14ac:dyDescent="0.25">
      <c r="A50" s="5"/>
      <c r="B50" s="5"/>
      <c r="C50" s="5"/>
      <c r="D50" s="5"/>
      <c r="E50" s="5"/>
      <c r="F50" s="64" t="s">
        <v>39</v>
      </c>
      <c r="G50" s="64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"/>
    </row>
    <row r="51" spans="1:28" ht="20.25" customHeight="1" x14ac:dyDescent="0.25">
      <c r="A51" s="5"/>
      <c r="B51" s="5"/>
      <c r="C51" s="5"/>
      <c r="D51" s="5"/>
      <c r="E51" s="5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5"/>
      <c r="V51" s="5"/>
      <c r="W51" s="5"/>
      <c r="X51" s="5"/>
      <c r="Y51" s="5"/>
      <c r="Z51" s="5"/>
      <c r="AA51" s="5"/>
      <c r="AB51" s="6"/>
    </row>
    <row r="52" spans="1:28" ht="46.5" customHeight="1" x14ac:dyDescent="0.25">
      <c r="A52" s="5"/>
      <c r="B52" s="5"/>
      <c r="C52" s="5"/>
      <c r="D52" s="5"/>
      <c r="E52" s="5"/>
      <c r="F52" s="66" t="s">
        <v>36</v>
      </c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15"/>
      <c r="V52" s="15"/>
      <c r="W52" s="15"/>
      <c r="X52" s="15"/>
      <c r="Y52" s="15"/>
      <c r="Z52" s="15"/>
      <c r="AA52" s="5"/>
      <c r="AB52" s="6"/>
    </row>
    <row r="53" spans="1:28" ht="29.25" customHeight="1" x14ac:dyDescent="0.25">
      <c r="A53" s="5"/>
      <c r="B53" s="5"/>
      <c r="C53" s="5"/>
      <c r="D53" s="5"/>
      <c r="E53" s="5"/>
      <c r="F53" s="32" t="s">
        <v>37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6"/>
    </row>
    <row r="54" spans="1:28" ht="27.75" customHeight="1" x14ac:dyDescent="0.25">
      <c r="A54" s="5"/>
      <c r="B54" s="5"/>
      <c r="C54" s="5"/>
      <c r="D54" s="5"/>
      <c r="E54" s="5"/>
      <c r="F54" s="32" t="s">
        <v>38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6"/>
    </row>
    <row r="55" spans="1:28" ht="24" customHeight="1" x14ac:dyDescent="0.25">
      <c r="A55" s="20"/>
      <c r="B55" s="20"/>
      <c r="C55" s="20"/>
      <c r="D55" s="20"/>
      <c r="E55" s="20"/>
      <c r="F55" s="32" t="s">
        <v>30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21"/>
      <c r="Z55" s="18"/>
      <c r="AA55" s="18"/>
      <c r="AB55" s="6"/>
    </row>
    <row r="56" spans="1:28" ht="41.25" customHeight="1" x14ac:dyDescent="0.25">
      <c r="A56" s="20"/>
      <c r="B56" s="20"/>
      <c r="C56" s="20"/>
      <c r="D56" s="20"/>
      <c r="E56" s="23"/>
      <c r="F56" s="62" t="s">
        <v>41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18"/>
      <c r="AA56" s="18"/>
      <c r="AB56" s="6"/>
    </row>
    <row r="57" spans="1:28" ht="15.75" x14ac:dyDescent="0.25">
      <c r="A57" s="20"/>
      <c r="B57" s="20"/>
      <c r="C57" s="20"/>
      <c r="D57" s="20"/>
      <c r="E57" s="20"/>
      <c r="F57" s="32" t="s">
        <v>40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18"/>
      <c r="AA57" s="18"/>
      <c r="AB57" s="6"/>
    </row>
    <row r="58" spans="1:28" ht="176.25" customHeight="1" x14ac:dyDescent="0.25">
      <c r="A58" s="5"/>
      <c r="B58" s="5"/>
      <c r="C58" s="5"/>
      <c r="D58" s="5"/>
      <c r="E58" s="5"/>
      <c r="F58" s="32" t="s">
        <v>42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21"/>
      <c r="AA58" s="21"/>
      <c r="AB58" s="22"/>
    </row>
    <row r="59" spans="1:28" ht="0.6" customHeight="1" x14ac:dyDescent="0.25"/>
    <row r="60" spans="1:28" ht="15" customHeight="1" x14ac:dyDescent="0.25">
      <c r="B60" s="74" t="s">
        <v>31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19"/>
      <c r="AA60" s="19"/>
      <c r="AB60" s="19"/>
    </row>
  </sheetData>
  <mergeCells count="74">
    <mergeCell ref="G2:T2"/>
    <mergeCell ref="G3:T3"/>
    <mergeCell ref="E9:X9"/>
    <mergeCell ref="Q35:Y35"/>
    <mergeCell ref="F58:Y58"/>
    <mergeCell ref="H41:I41"/>
    <mergeCell ref="J41:L41"/>
    <mergeCell ref="M41:N41"/>
    <mergeCell ref="O41:P41"/>
    <mergeCell ref="F49:AA49"/>
    <mergeCell ref="T39:Z39"/>
    <mergeCell ref="B40:F40"/>
    <mergeCell ref="H40:I40"/>
    <mergeCell ref="J40:L40"/>
    <mergeCell ref="B44:Z44"/>
    <mergeCell ref="B41:F41"/>
    <mergeCell ref="B60:Y60"/>
    <mergeCell ref="C26:Y26"/>
    <mergeCell ref="A10:W11"/>
    <mergeCell ref="X10:X11"/>
    <mergeCell ref="O39:P39"/>
    <mergeCell ref="Q39:S39"/>
    <mergeCell ref="B6:Y6"/>
    <mergeCell ref="F57:Y57"/>
    <mergeCell ref="F55:X55"/>
    <mergeCell ref="F56:Y56"/>
    <mergeCell ref="F46:T46"/>
    <mergeCell ref="F50:AA50"/>
    <mergeCell ref="F53:AA53"/>
    <mergeCell ref="F54:AA54"/>
    <mergeCell ref="F51:T51"/>
    <mergeCell ref="F52:T52"/>
    <mergeCell ref="Q41:S41"/>
    <mergeCell ref="T41:Z41"/>
    <mergeCell ref="K42:L42"/>
    <mergeCell ref="P42:S42"/>
    <mergeCell ref="F47:T47"/>
    <mergeCell ref="B37:Z37"/>
    <mergeCell ref="B38:F38"/>
    <mergeCell ref="H38:L38"/>
    <mergeCell ref="M38:P38"/>
    <mergeCell ref="Q38:T38"/>
    <mergeCell ref="U38:X38"/>
    <mergeCell ref="Y38:Z38"/>
    <mergeCell ref="M40:N40"/>
    <mergeCell ref="O40:P40"/>
    <mergeCell ref="Q40:S40"/>
    <mergeCell ref="T40:Z40"/>
    <mergeCell ref="B39:F39"/>
    <mergeCell ref="H39:I39"/>
    <mergeCell ref="J39:L39"/>
    <mergeCell ref="M39:N39"/>
    <mergeCell ref="E29:Y30"/>
    <mergeCell ref="D31:Z31"/>
    <mergeCell ref="F34:G34"/>
    <mergeCell ref="H34:L34"/>
    <mergeCell ref="N34:P34"/>
    <mergeCell ref="Q34:Y34"/>
    <mergeCell ref="C14:X14"/>
    <mergeCell ref="F36:G36"/>
    <mergeCell ref="S36:T36"/>
    <mergeCell ref="A12:X13"/>
    <mergeCell ref="F33:Z33"/>
    <mergeCell ref="E15:W15"/>
    <mergeCell ref="X15:Z15"/>
    <mergeCell ref="E16:W16"/>
    <mergeCell ref="X16:Y16"/>
    <mergeCell ref="E17:W18"/>
    <mergeCell ref="F19:AA25"/>
    <mergeCell ref="F35:G35"/>
    <mergeCell ref="H35:L35"/>
    <mergeCell ref="N35:P35"/>
    <mergeCell ref="E27:Y27"/>
    <mergeCell ref="E28:Y28"/>
  </mergeCells>
  <pageMargins left="0.7" right="0.7" top="0.75" bottom="0.75" header="0.3" footer="0.3"/>
  <pageSetup paperSize="9" scale="64" fitToHeight="0" orientation="landscape" r:id="rId1"/>
  <headerFooter alignWithMargins="0"/>
  <rowBreaks count="2" manualBreakCount="2">
    <brk id="40" max="27" man="1"/>
    <brk id="76" max="2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21"/>
  <sheetViews>
    <sheetView workbookViewId="0">
      <selection activeCell="D21" sqref="D21:F21"/>
    </sheetView>
  </sheetViews>
  <sheetFormatPr defaultColWidth="11.42578125" defaultRowHeight="15" x14ac:dyDescent="0.25"/>
  <sheetData>
    <row r="1" spans="2:30" s="3" customFormat="1" ht="18" customHeight="1" x14ac:dyDescent="0.25">
      <c r="B1" s="4"/>
      <c r="C1" s="27" t="s">
        <v>31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6"/>
    </row>
    <row r="2" spans="2:30" s="3" customFormat="1" ht="15.75" x14ac:dyDescent="0.25">
      <c r="B2" s="4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6"/>
    </row>
    <row r="21" spans="4:4" x14ac:dyDescent="0.25">
      <c r="D21" t="s">
        <v>44</v>
      </c>
    </row>
  </sheetData>
  <mergeCells count="1">
    <mergeCell ref="C1:A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Programa 11 1er Trimestre 2021 </vt:lpstr>
      <vt:lpstr>Hoja1</vt:lpstr>
      <vt:lpstr>'Programa 11 1er Trimestre 2021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Lenovo</cp:lastModifiedBy>
  <cp:lastPrinted>2021-10-20T17:41:03Z</cp:lastPrinted>
  <dcterms:created xsi:type="dcterms:W3CDTF">2021-04-12T18:59:56Z</dcterms:created>
  <dcterms:modified xsi:type="dcterms:W3CDTF">2021-10-20T17:44:30Z</dcterms:modified>
</cp:coreProperties>
</file>