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FINANZAS\BALANCE GENERAL\2022\"/>
    </mc:Choice>
  </mc:AlternateContent>
  <bookViews>
    <workbookView xWindow="0" yWindow="0" windowWidth="28800" windowHeight="12330"/>
  </bookViews>
  <sheets>
    <sheet name="BAL.GENERAL AL 31-01-2022" sheetId="8" r:id="rId1"/>
  </sheets>
  <calcPr calcId="162913"/>
</workbook>
</file>

<file path=xl/calcChain.xml><?xml version="1.0" encoding="utf-8"?>
<calcChain xmlns="http://schemas.openxmlformats.org/spreadsheetml/2006/main">
  <c r="D53" i="8" l="1"/>
  <c r="D35" i="8"/>
  <c r="D31" i="8" l="1"/>
  <c r="D63" i="8" l="1"/>
  <c r="D57" i="8"/>
  <c r="D23" i="8"/>
  <c r="D16" i="8"/>
  <c r="D36" i="8" l="1"/>
  <c r="D65" i="8"/>
</calcChain>
</file>

<file path=xl/sharedStrings.xml><?xml version="1.0" encoding="utf-8"?>
<sst xmlns="http://schemas.openxmlformats.org/spreadsheetml/2006/main" count="50" uniqueCount="50">
  <si>
    <t>Activos:</t>
  </si>
  <si>
    <t>Activos Corrientes:</t>
  </si>
  <si>
    <t>Cheques por liquidar</t>
  </si>
  <si>
    <t>Inversiones</t>
  </si>
  <si>
    <t>Inversiones en Acciones</t>
  </si>
  <si>
    <t>Pasivos:</t>
  </si>
  <si>
    <t>Pasivos corrientes:</t>
  </si>
  <si>
    <t>Prestaciones laborales por pagar</t>
  </si>
  <si>
    <t>Otras cuentas por pagar</t>
  </si>
  <si>
    <t>Total Pasivos:</t>
  </si>
  <si>
    <t>Patrimonio del estado</t>
  </si>
  <si>
    <t>Resultados de años anteriores</t>
  </si>
  <si>
    <t>Total patrimonio</t>
  </si>
  <si>
    <t>Certificado financiero  en Banreservas</t>
  </si>
  <si>
    <t>Total activo no corriente</t>
  </si>
  <si>
    <t>Total de inversiones</t>
  </si>
  <si>
    <t>Cuentas por cobrar</t>
  </si>
  <si>
    <t>Inventario</t>
  </si>
  <si>
    <t>Propiedad, Planta y Equipos</t>
  </si>
  <si>
    <t xml:space="preserve">Terreno </t>
  </si>
  <si>
    <t>Edificios y mejoras</t>
  </si>
  <si>
    <t xml:space="preserve">Mobiliarios y equipos de oficina </t>
  </si>
  <si>
    <t xml:space="preserve">Otros activos </t>
  </si>
  <si>
    <t>Construcciones en proceso</t>
  </si>
  <si>
    <t>Otros</t>
  </si>
  <si>
    <t>Total de Activos</t>
  </si>
  <si>
    <t xml:space="preserve">Cuentas por pagar </t>
  </si>
  <si>
    <t xml:space="preserve">Efectivo en caja y bancos </t>
  </si>
  <si>
    <t>Gastos Pagados por adelantado</t>
  </si>
  <si>
    <t>Equipos de transporte</t>
  </si>
  <si>
    <t>Total otros activos</t>
  </si>
  <si>
    <t>Total pasivos corrientes</t>
  </si>
  <si>
    <t>Fianza y Depósitos</t>
  </si>
  <si>
    <t>Pasivo no corriente</t>
  </si>
  <si>
    <t>Resultados del período</t>
  </si>
  <si>
    <t>Total Pasivos y patrimonio</t>
  </si>
  <si>
    <t>Patrimonio:</t>
  </si>
  <si>
    <t>Total Activos Corrientes</t>
  </si>
  <si>
    <t>Activos no corrientes</t>
  </si>
  <si>
    <t>Anticipos de clientes</t>
  </si>
  <si>
    <t xml:space="preserve">Acumulaciones y  Retenciones por pagar </t>
  </si>
  <si>
    <t xml:space="preserve">Remuneraciones por pagar </t>
  </si>
  <si>
    <t xml:space="preserve"> AUTORIDAD PORTUARIA DOMINICANA</t>
  </si>
  <si>
    <t xml:space="preserve">Balance General </t>
  </si>
  <si>
    <t xml:space="preserve">Balance General  </t>
  </si>
  <si>
    <t>Al 31  de enero del  2022</t>
  </si>
  <si>
    <t>(valores en RD$)</t>
  </si>
  <si>
    <t>AUTORIDAD PORTUARIA DOMINICANA</t>
  </si>
  <si>
    <t>Al 31 de enero  2022</t>
  </si>
  <si>
    <t>(valores 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</si>
</sst>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/>
    <xf numFmtId="164" fontId="4" fillId="2" borderId="0" xfId="1" applyFont="1" applyFill="1"/>
    <xf numFmtId="0" fontId="3" fillId="2" borderId="0" xfId="0" applyFont="1" applyFill="1"/>
    <xf numFmtId="164" fontId="4" fillId="2" borderId="0" xfId="1" applyFont="1" applyFill="1" applyAlignment="1">
      <alignment horizontal="right"/>
    </xf>
    <xf numFmtId="164" fontId="4" fillId="2" borderId="1" xfId="1" applyFont="1" applyFill="1" applyBorder="1" applyAlignment="1">
      <alignment horizontal="right"/>
    </xf>
    <xf numFmtId="164" fontId="5" fillId="2" borderId="0" xfId="1" applyFont="1" applyFill="1" applyAlignment="1">
      <alignment horizontal="right"/>
    </xf>
    <xf numFmtId="164" fontId="5" fillId="2" borderId="0" xfId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164" fontId="5" fillId="2" borderId="3" xfId="1" applyFont="1" applyFill="1" applyBorder="1" applyAlignment="1">
      <alignment horizontal="right"/>
    </xf>
    <xf numFmtId="164" fontId="5" fillId="2" borderId="4" xfId="1" applyFont="1" applyFill="1" applyBorder="1" applyAlignment="1">
      <alignment horizontal="right"/>
    </xf>
    <xf numFmtId="164" fontId="5" fillId="2" borderId="2" xfId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" fontId="4" fillId="2" borderId="0" xfId="1" applyNumberFormat="1" applyFont="1" applyFill="1" applyAlignment="1">
      <alignment horizontal="right"/>
    </xf>
    <xf numFmtId="0" fontId="3" fillId="2" borderId="1" xfId="1" applyNumberFormat="1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2400301</xdr:colOff>
      <xdr:row>0</xdr:row>
      <xdr:rowOff>184151</xdr:rowOff>
    </xdr:from>
    <xdr:to>
      <xdr:col>3</xdr:col>
      <xdr:colOff>269956</xdr:colOff>
      <xdr:row>3</xdr:row>
      <xdr:rowOff>174626</xdr:rowOff>
    </xdr:to>
    <xdr:pic>
      <xdr:nvPicPr>
        <xdr:cNvPr id="2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6" y="184151"/>
          <a:ext cx="112403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65</xdr:row>
      <xdr:rowOff>206375</xdr:rowOff>
    </xdr:from>
    <xdr:to>
      <xdr:col>3</xdr:col>
      <xdr:colOff>2174548</xdr:colOff>
      <xdr:row>72</xdr:row>
      <xdr:rowOff>47622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156810-BDD3-472A-87D7-AF56D320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5716250"/>
          <a:ext cx="5428923" cy="138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3"/>
  <sheetViews>
    <sheetView tabSelected="1" view="pageBreakPreview" topLeftCell="A34" zoomScale="60" zoomScaleNormal="100" workbookViewId="0">
      <selection activeCell="J68" sqref="J68"/>
    </sheetView>
  </sheetViews>
  <sheetFormatPr baseColWidth="10" defaultRowHeight="15" x14ac:dyDescent="0.25"/>
  <cols>
    <col min="1" max="1" width="5" style="1" customWidth="1"/>
    <col min="2" max="2" width="40.85546875" style="1" customWidth="1"/>
    <col min="3" max="3" width="7.85546875" style="1" customWidth="1"/>
    <col min="4" max="4" width="37" style="1" bestFit="1" customWidth="1"/>
    <col min="5" max="5" width="1.42578125" style="1" customWidth="1"/>
    <col min="6" max="16384" width="11.42578125" style="1"/>
  </cols>
  <sheetData>
    <row r="3" spans="2:4" ht="18.75" x14ac:dyDescent="0.3">
      <c r="C3" s="15"/>
      <c r="D3" s="15"/>
    </row>
    <row r="4" spans="2:4" ht="18.75" x14ac:dyDescent="0.3">
      <c r="C4" s="16"/>
      <c r="D4" s="16"/>
    </row>
    <row r="5" spans="2:4" ht="21" customHeight="1" x14ac:dyDescent="0.25">
      <c r="B5" s="26" t="s">
        <v>42</v>
      </c>
      <c r="C5" s="26"/>
      <c r="D5" s="26"/>
    </row>
    <row r="6" spans="2:4" ht="21" x14ac:dyDescent="0.35">
      <c r="B6" s="27" t="s">
        <v>44</v>
      </c>
      <c r="C6" s="27"/>
      <c r="D6" s="27"/>
    </row>
    <row r="7" spans="2:4" ht="18.75" x14ac:dyDescent="0.3">
      <c r="B7" s="25" t="s">
        <v>45</v>
      </c>
      <c r="C7" s="25"/>
      <c r="D7" s="25"/>
    </row>
    <row r="8" spans="2:4" ht="18.75" x14ac:dyDescent="0.3">
      <c r="B8" s="25" t="s">
        <v>46</v>
      </c>
      <c r="C8" s="25"/>
      <c r="D8" s="25"/>
    </row>
    <row r="9" spans="2:4" ht="18.75" x14ac:dyDescent="0.3">
      <c r="B9" s="5" t="s">
        <v>0</v>
      </c>
      <c r="C9" s="2"/>
      <c r="D9" s="4"/>
    </row>
    <row r="10" spans="2:4" ht="18.75" x14ac:dyDescent="0.3">
      <c r="B10" s="5" t="s">
        <v>1</v>
      </c>
      <c r="C10" s="5"/>
      <c r="D10" s="24">
        <v>2022</v>
      </c>
    </row>
    <row r="11" spans="2:4" ht="18.75" x14ac:dyDescent="0.3">
      <c r="B11" s="2" t="s">
        <v>27</v>
      </c>
      <c r="C11" s="2"/>
      <c r="D11" s="6">
        <v>578818955.17999995</v>
      </c>
    </row>
    <row r="12" spans="2:4" ht="18.75" x14ac:dyDescent="0.3">
      <c r="B12" s="2" t="s">
        <v>16</v>
      </c>
      <c r="C12" s="2"/>
      <c r="D12" s="6">
        <v>565701539.02999997</v>
      </c>
    </row>
    <row r="13" spans="2:4" ht="18.75" x14ac:dyDescent="0.3">
      <c r="B13" s="2" t="s">
        <v>17</v>
      </c>
      <c r="C13" s="2"/>
      <c r="D13" s="6">
        <v>14142997.9</v>
      </c>
    </row>
    <row r="14" spans="2:4" ht="18.75" x14ac:dyDescent="0.3">
      <c r="B14" s="2" t="s">
        <v>28</v>
      </c>
      <c r="C14" s="2"/>
      <c r="D14" s="6">
        <v>1093271.3899999999</v>
      </c>
    </row>
    <row r="15" spans="2:4" ht="18.75" x14ac:dyDescent="0.3">
      <c r="B15" s="2" t="s">
        <v>2</v>
      </c>
      <c r="C15" s="2"/>
      <c r="D15" s="7">
        <v>342257.35</v>
      </c>
    </row>
    <row r="16" spans="2:4" ht="18.75" x14ac:dyDescent="0.3">
      <c r="B16" s="5" t="s">
        <v>37</v>
      </c>
      <c r="C16" s="2"/>
      <c r="D16" s="8">
        <f>SUM(D11:D15)</f>
        <v>1160099020.8500001</v>
      </c>
    </row>
    <row r="17" spans="2:4" ht="18.75" x14ac:dyDescent="0.3">
      <c r="B17" s="5"/>
      <c r="C17" s="2"/>
      <c r="D17" s="8">
        <v>0</v>
      </c>
    </row>
    <row r="18" spans="2:4" ht="18.75" x14ac:dyDescent="0.3">
      <c r="B18" s="5" t="s">
        <v>38</v>
      </c>
      <c r="C18" s="2"/>
      <c r="D18" s="6"/>
    </row>
    <row r="19" spans="2:4" ht="18.75" x14ac:dyDescent="0.3">
      <c r="B19" s="5"/>
      <c r="C19" s="2"/>
      <c r="D19" s="6"/>
    </row>
    <row r="20" spans="2:4" ht="18.75" x14ac:dyDescent="0.3">
      <c r="B20" s="5" t="s">
        <v>3</v>
      </c>
      <c r="C20" s="2"/>
      <c r="D20" s="6"/>
    </row>
    <row r="21" spans="2:4" ht="18.75" x14ac:dyDescent="0.3">
      <c r="B21" s="2" t="s">
        <v>13</v>
      </c>
      <c r="C21" s="2"/>
      <c r="D21" s="6">
        <v>962520.07</v>
      </c>
    </row>
    <row r="22" spans="2:4" ht="18.75" x14ac:dyDescent="0.3">
      <c r="B22" s="2" t="s">
        <v>4</v>
      </c>
      <c r="C22" s="5"/>
      <c r="D22" s="7">
        <v>5832700</v>
      </c>
    </row>
    <row r="23" spans="2:4" ht="18.75" x14ac:dyDescent="0.3">
      <c r="B23" s="5" t="s">
        <v>15</v>
      </c>
      <c r="C23" s="5"/>
      <c r="D23" s="9">
        <f>SUM(D21:D22)</f>
        <v>6795220.0700000003</v>
      </c>
    </row>
    <row r="24" spans="2:4" ht="18.75" x14ac:dyDescent="0.3">
      <c r="B24" s="5"/>
      <c r="C24" s="2"/>
      <c r="D24" s="6"/>
    </row>
    <row r="25" spans="2:4" ht="18.75" x14ac:dyDescent="0.3">
      <c r="B25" s="5"/>
      <c r="C25" s="2"/>
      <c r="D25" s="6"/>
    </row>
    <row r="26" spans="2:4" ht="18.75" x14ac:dyDescent="0.3">
      <c r="B26" s="5" t="s">
        <v>18</v>
      </c>
      <c r="C26" s="2"/>
      <c r="D26" s="6"/>
    </row>
    <row r="27" spans="2:4" ht="18.75" x14ac:dyDescent="0.3">
      <c r="B27" s="2" t="s">
        <v>19</v>
      </c>
      <c r="C27" s="2"/>
      <c r="D27" s="6">
        <v>79273011.670000002</v>
      </c>
    </row>
    <row r="28" spans="2:4" ht="18.75" x14ac:dyDescent="0.3">
      <c r="B28" s="2" t="s">
        <v>20</v>
      </c>
      <c r="C28" s="2"/>
      <c r="D28" s="6">
        <v>910409131.67999995</v>
      </c>
    </row>
    <row r="29" spans="2:4" ht="18.75" x14ac:dyDescent="0.3">
      <c r="B29" s="2" t="s">
        <v>21</v>
      </c>
      <c r="C29" s="2"/>
      <c r="D29" s="6">
        <v>46922268.380000003</v>
      </c>
    </row>
    <row r="30" spans="2:4" ht="18.75" x14ac:dyDescent="0.3">
      <c r="B30" s="2" t="s">
        <v>29</v>
      </c>
      <c r="C30" s="2"/>
      <c r="D30" s="7">
        <v>82123888.019999996</v>
      </c>
    </row>
    <row r="31" spans="2:4" ht="18.75" x14ac:dyDescent="0.3">
      <c r="B31" s="5" t="s">
        <v>14</v>
      </c>
      <c r="C31" s="2"/>
      <c r="D31" s="9">
        <f>SUM(D27:D30)</f>
        <v>1118728299.75</v>
      </c>
    </row>
    <row r="32" spans="2:4" ht="18.75" x14ac:dyDescent="0.3">
      <c r="B32" s="5" t="s">
        <v>22</v>
      </c>
      <c r="C32" s="2"/>
      <c r="D32" s="10">
        <v>0</v>
      </c>
    </row>
    <row r="33" spans="2:4" ht="18.75" x14ac:dyDescent="0.3">
      <c r="B33" s="2" t="s">
        <v>24</v>
      </c>
      <c r="C33" s="2"/>
      <c r="D33" s="10">
        <v>3370739.54</v>
      </c>
    </row>
    <row r="34" spans="2:4" ht="18.75" x14ac:dyDescent="0.3">
      <c r="B34" s="2" t="s">
        <v>23</v>
      </c>
      <c r="C34" s="2"/>
      <c r="D34" s="10">
        <v>160682391.30000001</v>
      </c>
    </row>
    <row r="35" spans="2:4" ht="18.75" x14ac:dyDescent="0.3">
      <c r="B35" s="5" t="s">
        <v>30</v>
      </c>
      <c r="C35" s="2"/>
      <c r="D35" s="11">
        <f>SUM(D33:D34)</f>
        <v>164053130.84</v>
      </c>
    </row>
    <row r="36" spans="2:4" ht="19.5" thickBot="1" x14ac:dyDescent="0.35">
      <c r="B36" s="5" t="s">
        <v>25</v>
      </c>
      <c r="C36" s="5"/>
      <c r="D36" s="13">
        <f>D35+D31+D23+D16</f>
        <v>2449675671.5100002</v>
      </c>
    </row>
    <row r="37" spans="2:4" ht="15.75" customHeight="1" thickTop="1" x14ac:dyDescent="0.3">
      <c r="B37" s="5"/>
      <c r="C37" s="2"/>
      <c r="D37" s="4"/>
    </row>
    <row r="38" spans="2:4" ht="18.75" x14ac:dyDescent="0.3">
      <c r="B38" s="2"/>
      <c r="C38" s="2"/>
      <c r="D38" s="4"/>
    </row>
    <row r="39" spans="2:4" ht="21" customHeight="1" x14ac:dyDescent="0.3">
      <c r="B39" s="25" t="s">
        <v>47</v>
      </c>
      <c r="C39" s="25"/>
      <c r="D39" s="25"/>
    </row>
    <row r="40" spans="2:4" ht="21" x14ac:dyDescent="0.35">
      <c r="B40" s="27" t="s">
        <v>43</v>
      </c>
      <c r="C40" s="27"/>
      <c r="D40" s="27"/>
    </row>
    <row r="41" spans="2:4" ht="18.75" x14ac:dyDescent="0.3">
      <c r="B41" s="25" t="s">
        <v>48</v>
      </c>
      <c r="C41" s="25"/>
      <c r="D41" s="25"/>
    </row>
    <row r="42" spans="2:4" ht="18.75" x14ac:dyDescent="0.3">
      <c r="B42" s="25" t="s">
        <v>49</v>
      </c>
      <c r="C42" s="25"/>
      <c r="D42" s="25"/>
    </row>
    <row r="43" spans="2:4" ht="18.75" x14ac:dyDescent="0.3">
      <c r="B43" s="5"/>
      <c r="C43" s="3"/>
      <c r="D43" s="4"/>
    </row>
    <row r="44" spans="2:4" ht="18.75" x14ac:dyDescent="0.3">
      <c r="B44" s="5" t="s">
        <v>5</v>
      </c>
      <c r="C44" s="2"/>
      <c r="D44" s="4"/>
    </row>
    <row r="45" spans="2:4" ht="18.75" x14ac:dyDescent="0.3">
      <c r="B45" s="5" t="s">
        <v>6</v>
      </c>
      <c r="C45" s="2"/>
      <c r="D45" s="24">
        <v>2022</v>
      </c>
    </row>
    <row r="46" spans="2:4" ht="18.75" x14ac:dyDescent="0.3">
      <c r="B46" s="2" t="s">
        <v>26</v>
      </c>
      <c r="C46" s="2"/>
      <c r="D46" s="6">
        <v>50347059.75</v>
      </c>
    </row>
    <row r="47" spans="2:4" ht="18.75" x14ac:dyDescent="0.3">
      <c r="B47" s="2" t="s">
        <v>7</v>
      </c>
      <c r="C47" s="2"/>
      <c r="D47" s="6">
        <v>204373001.19999999</v>
      </c>
    </row>
    <row r="48" spans="2:4" ht="18.75" x14ac:dyDescent="0.3">
      <c r="B48" s="2" t="s">
        <v>40</v>
      </c>
      <c r="C48" s="2"/>
      <c r="D48" s="6">
        <v>346677822.37</v>
      </c>
    </row>
    <row r="49" spans="2:4" ht="18.75" x14ac:dyDescent="0.3">
      <c r="B49" s="2" t="s">
        <v>41</v>
      </c>
      <c r="C49" s="2"/>
      <c r="D49" s="6">
        <v>472383221.95999998</v>
      </c>
    </row>
    <row r="50" spans="2:4" ht="18.75" x14ac:dyDescent="0.3">
      <c r="B50" s="2" t="s">
        <v>8</v>
      </c>
      <c r="C50" s="2"/>
      <c r="D50" s="6">
        <v>119081601.04000001</v>
      </c>
    </row>
    <row r="51" spans="2:4" ht="18.75" x14ac:dyDescent="0.3">
      <c r="B51" s="2" t="s">
        <v>39</v>
      </c>
      <c r="C51" s="2"/>
      <c r="D51" s="10">
        <v>25481038.800000001</v>
      </c>
    </row>
    <row r="52" spans="2:4" ht="18.75" x14ac:dyDescent="0.3">
      <c r="B52" s="2" t="s">
        <v>32</v>
      </c>
      <c r="C52" s="2"/>
      <c r="D52" s="7">
        <v>1821527.93</v>
      </c>
    </row>
    <row r="53" spans="2:4" ht="18.75" x14ac:dyDescent="0.3">
      <c r="B53" s="5" t="s">
        <v>31</v>
      </c>
      <c r="C53" s="2"/>
      <c r="D53" s="8">
        <f>SUM(D46:D52)</f>
        <v>1220165273.05</v>
      </c>
    </row>
    <row r="54" spans="2:4" ht="15.75" customHeight="1" x14ac:dyDescent="0.3">
      <c r="B54" s="5"/>
      <c r="C54" s="2"/>
      <c r="D54" s="8"/>
    </row>
    <row r="55" spans="2:4" ht="18.75" x14ac:dyDescent="0.3">
      <c r="B55" s="5" t="s">
        <v>33</v>
      </c>
      <c r="C55" s="2"/>
      <c r="D55" s="8">
        <v>0</v>
      </c>
    </row>
    <row r="56" spans="2:4" ht="18.75" x14ac:dyDescent="0.3">
      <c r="B56" s="5"/>
      <c r="C56" s="2"/>
      <c r="D56" s="8"/>
    </row>
    <row r="57" spans="2:4" ht="19.5" thickBot="1" x14ac:dyDescent="0.35">
      <c r="B57" s="5" t="s">
        <v>9</v>
      </c>
      <c r="C57" s="14"/>
      <c r="D57" s="12">
        <f>+D53</f>
        <v>1220165273.05</v>
      </c>
    </row>
    <row r="58" spans="2:4" ht="19.5" thickTop="1" x14ac:dyDescent="0.3">
      <c r="B58" s="5"/>
      <c r="C58" s="14"/>
      <c r="D58" s="6"/>
    </row>
    <row r="59" spans="2:4" ht="18.75" x14ac:dyDescent="0.3">
      <c r="B59" s="5" t="s">
        <v>36</v>
      </c>
      <c r="C59" s="14"/>
      <c r="D59" s="6"/>
    </row>
    <row r="60" spans="2:4" ht="18.75" x14ac:dyDescent="0.3">
      <c r="B60" s="2" t="s">
        <v>10</v>
      </c>
      <c r="C60" s="2"/>
      <c r="D60" s="6">
        <v>959791478.98000002</v>
      </c>
    </row>
    <row r="61" spans="2:4" ht="18.75" x14ac:dyDescent="0.3">
      <c r="B61" s="2" t="s">
        <v>11</v>
      </c>
      <c r="C61" s="2"/>
      <c r="D61" s="23">
        <v>248071895.5</v>
      </c>
    </row>
    <row r="62" spans="2:4" ht="18.75" x14ac:dyDescent="0.3">
      <c r="B62" s="2" t="s">
        <v>34</v>
      </c>
      <c r="C62" s="2"/>
      <c r="D62" s="7">
        <v>21647023.98</v>
      </c>
    </row>
    <row r="63" spans="2:4" ht="18.75" x14ac:dyDescent="0.3">
      <c r="B63" s="5" t="s">
        <v>12</v>
      </c>
      <c r="C63" s="2"/>
      <c r="D63" s="8">
        <f>SUM(D60:D62)</f>
        <v>1229510398.46</v>
      </c>
    </row>
    <row r="64" spans="2:4" ht="18.75" x14ac:dyDescent="0.3">
      <c r="B64" s="5"/>
      <c r="C64" s="2"/>
      <c r="D64" s="8"/>
    </row>
    <row r="65" spans="1:4" ht="19.5" thickBot="1" x14ac:dyDescent="0.35">
      <c r="B65" s="5" t="s">
        <v>35</v>
      </c>
      <c r="C65" s="2"/>
      <c r="D65" s="13">
        <f>D63+D57</f>
        <v>2449675671.5100002</v>
      </c>
    </row>
    <row r="66" spans="1:4" ht="19.5" thickTop="1" x14ac:dyDescent="0.3">
      <c r="B66" s="5"/>
      <c r="C66" s="2"/>
      <c r="D66" s="4"/>
    </row>
    <row r="67" spans="1:4" ht="18.75" x14ac:dyDescent="0.3">
      <c r="B67" s="2"/>
      <c r="C67" s="2"/>
      <c r="D67" s="4"/>
    </row>
    <row r="68" spans="1:4" ht="18.75" x14ac:dyDescent="0.3">
      <c r="B68" s="2"/>
      <c r="C68" s="2"/>
      <c r="D68" s="4"/>
    </row>
    <row r="69" spans="1:4" ht="18.75" x14ac:dyDescent="0.3">
      <c r="B69" s="28"/>
      <c r="D69" s="19"/>
    </row>
    <row r="70" spans="1:4" x14ac:dyDescent="0.25">
      <c r="A70" s="17"/>
      <c r="B70" s="21"/>
      <c r="C70" s="18"/>
      <c r="D70" s="21"/>
    </row>
    <row r="71" spans="1:4" x14ac:dyDescent="0.25">
      <c r="B71" s="19"/>
      <c r="D71" s="22"/>
    </row>
    <row r="72" spans="1:4" x14ac:dyDescent="0.25">
      <c r="B72" s="20"/>
      <c r="D72" s="20"/>
    </row>
    <row r="73" spans="1:4" x14ac:dyDescent="0.25">
      <c r="D73" s="20"/>
    </row>
  </sheetData>
  <mergeCells count="8">
    <mergeCell ref="B41:D41"/>
    <mergeCell ref="B42:D42"/>
    <mergeCell ref="B5:D5"/>
    <mergeCell ref="B6:D6"/>
    <mergeCell ref="B7:D7"/>
    <mergeCell ref="B8:D8"/>
    <mergeCell ref="B39:D39"/>
    <mergeCell ref="B40:D40"/>
  </mergeCells>
  <pageMargins left="0.23622047244094491" right="0.23622047244094491" top="0.74803149606299213" bottom="0.74803149606299213" header="0.31496062992125984" footer="0.31496062992125984"/>
  <pageSetup orientation="portrait" horizontalDpi="4294967295" verticalDpi="4294967295" r:id="rId1"/>
  <ignoredErrors>
    <ignoredError sqref="D16 D35 D5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BAL.GENERAL AL 31-01-2022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Valdez de los Santos</dc:creator>
  <cp:lastModifiedBy>MOISES ISSAIAS RICHARSON CAMPUSANO</cp:lastModifiedBy>
  <cp:lastPrinted>2022-02-08T19:23:33Z</cp:lastPrinted>
  <dcterms:created xsi:type="dcterms:W3CDTF">2019-08-12T17:43:49Z</dcterms:created>
  <dcterms:modified xsi:type="dcterms:W3CDTF">2022-03-04T14:17:18Z</dcterms:modified>
</cp:coreProperties>
</file>