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cuments\EVIDENCIAS DEL SUB-PORTAL\PLANIFICACIÓN\PRESUPUESTO ANUAL\2022\"/>
    </mc:Choice>
  </mc:AlternateContent>
  <bookViews>
    <workbookView xWindow="0" yWindow="0" windowWidth="28800" windowHeight="11520" firstSheet="1" activeTab="1"/>
  </bookViews>
  <sheets>
    <sheet name="2do trimestre 2022  " sheetId="1" state="hidden" r:id="rId1"/>
    <sheet name="3er trimestre 2022   " sheetId="2" r:id="rId2"/>
  </sheets>
  <definedNames>
    <definedName name="_xlnm.Print_Area" localSheetId="0">'2do trimestre 2022  '!$A$1:$AG$67</definedName>
    <definedName name="_xlnm.Print_Area" localSheetId="1">'3er trimestre 2022   '!$A$1:$AG$67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40" i="2" l="1"/>
  <c r="W38" i="2"/>
  <c r="U39" i="2" l="1"/>
  <c r="W39" i="2" l="1"/>
  <c r="Z39" i="2"/>
  <c r="Z38" i="2"/>
  <c r="T32" i="2"/>
  <c r="W32" i="2" s="1"/>
  <c r="W39" i="1" l="1"/>
  <c r="W38" i="1"/>
  <c r="U39" i="1" l="1"/>
  <c r="Z39" i="1" s="1"/>
  <c r="Z38" i="1"/>
  <c r="T32" i="1"/>
  <c r="W32" i="1" s="1"/>
</calcChain>
</file>

<file path=xl/sharedStrings.xml><?xml version="1.0" encoding="utf-8"?>
<sst xmlns="http://schemas.openxmlformats.org/spreadsheetml/2006/main" count="94" uniqueCount="50">
  <si>
    <t>Informe de evaluación anual de las metas físicas-financieras</t>
  </si>
  <si>
    <t>Capítulo:  Autoridad Portuaria Dominicana (APORDOM)</t>
  </si>
  <si>
    <t>I. ASPECTOS GENERALES:</t>
  </si>
  <si>
    <r>
      <t xml:space="preserve">Misión: </t>
    </r>
    <r>
      <rPr>
        <sz val="12"/>
        <color rgb="FF000000"/>
        <rFont val="Futura PT Book"/>
      </rPr>
      <t>Somos la entidad que administra, regula y fiscaliza el sistema portuario nacional, cumpliendo con las normas nacionales e internacionales, procurando un desarrollo sostenible de la economía nacional y regional.</t>
    </r>
  </si>
  <si>
    <r>
      <t xml:space="preserve">Visión: </t>
    </r>
    <r>
      <rPr>
        <sz val="12"/>
        <color rgb="FF000000"/>
        <rFont val="Futura PT Book"/>
      </rPr>
      <t>Ser líder en la gestión Portuaria regional, convirtiendo al país en un centro de servicio logístico (HUB) interoceánico, generando capital social y desarrollo sostenible.</t>
    </r>
  </si>
  <si>
    <t xml:space="preserve">II. CONTRIBUCIÓN A LA ESTRATEGIA NACIONAL DE DESARROLLO </t>
  </si>
  <si>
    <r>
      <t>Eje estratégico:</t>
    </r>
    <r>
      <rPr>
        <sz val="12"/>
        <color rgb="FF000000"/>
        <rFont val="Futura PT Book"/>
        <family val="2"/>
      </rPr>
      <t xml:space="preserve"> </t>
    </r>
    <r>
      <rPr>
        <b/>
        <sz val="12"/>
        <color rgb="FF000000"/>
        <rFont val="Futura PT Book"/>
        <family val="2"/>
      </rPr>
      <t xml:space="preserve">No. 3: Desarrollo Productivo 
 </t>
    </r>
  </si>
  <si>
    <r>
      <t xml:space="preserve">Objetivo general No </t>
    </r>
    <r>
      <rPr>
        <b/>
        <sz val="12"/>
        <color rgb="FF000000"/>
        <rFont val="Futura PT Book"/>
      </rPr>
      <t xml:space="preserve">3.3: </t>
    </r>
    <r>
      <rPr>
        <sz val="12"/>
        <color rgb="FF000000"/>
        <rFont val="Futura PT Book"/>
      </rPr>
      <t>Competitividad e innovación en un ambiente favorable a la cooperación y la responsabilidad social.</t>
    </r>
  </si>
  <si>
    <r>
      <t>Objetivo(s) específico(s) No 3.3.7:</t>
    </r>
    <r>
      <rPr>
        <sz val="12"/>
        <color rgb="FF000000"/>
        <rFont val="Futura PT Book"/>
      </rPr>
      <t xml:space="preserve"> Convertir al país en un centro logístico regional, aprovechando sus ventajas de localización geográfica a través de las siguientes líneas de acción:
 </t>
    </r>
  </si>
  <si>
    <r>
      <t xml:space="preserve">Línea(s) de acción:     </t>
    </r>
    <r>
      <rPr>
        <sz val="12"/>
        <color rgb="FF000000"/>
        <rFont val="Futura PT Book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•	</t>
    </r>
    <r>
      <rPr>
        <b/>
        <sz val="12"/>
        <color rgb="FF000000"/>
        <rFont val="Futura PT Book"/>
      </rPr>
      <t xml:space="preserve">3.3.7.2 </t>
    </r>
    <r>
      <rPr>
        <sz val="12"/>
        <color rgb="FF000000"/>
        <rFont val="Futura PT Book"/>
      </rPr>
      <t xml:space="preserve"> Incentivar la conformación de una eficiente red multimodal de transporte y servicios logísticos con cobertura en todo el país, que contribuya a elevar la competitividad de la economía y su integración con los mercados internacionales.  </t>
    </r>
    <r>
      <rPr>
        <b/>
        <sz val="12"/>
        <color rgb="FF000000"/>
        <rFont val="Futura PT Book"/>
        <family val="2"/>
      </rPr>
      <t xml:space="preserve">                                                  </t>
    </r>
  </si>
  <si>
    <t xml:space="preserve">III. INFORMACIÓN DEL PROGRAMA: </t>
  </si>
  <si>
    <r>
      <t xml:space="preserve">Nombre del programa: </t>
    </r>
    <r>
      <rPr>
        <sz val="12"/>
        <color rgb="FF000000"/>
        <rFont val="Futura PT Book"/>
      </rPr>
      <t xml:space="preserve"> Administración, Regularización y Fiscalización del Sistema Portuario Dominicano</t>
    </r>
  </si>
  <si>
    <r>
      <t xml:space="preserve">Descripción del programa: </t>
    </r>
    <r>
      <rPr>
        <sz val="12"/>
        <color rgb="FF000000"/>
        <rFont val="Futura PT Book"/>
      </rPr>
      <t>Navieras Acceden a Servicios Portuarios Públicos</t>
    </r>
    <r>
      <rPr>
        <b/>
        <sz val="12"/>
        <color rgb="FF000000"/>
        <rFont val="Futura PT Book"/>
        <family val="2"/>
      </rPr>
      <t xml:space="preserve"> </t>
    </r>
  </si>
  <si>
    <t>IV. FORMULACIÓN Y EJECUCIÓN FÍSICA-FINANCIERA DE LOS PRODUCTOS</t>
  </si>
  <si>
    <t xml:space="preserve">Cuadro: Desempeño financiero por programa </t>
  </si>
  <si>
    <t>Presupuesto Inicial</t>
  </si>
  <si>
    <t>Presupuesto Vigente</t>
  </si>
  <si>
    <t>Presupuesto Ejecutado</t>
  </si>
  <si>
    <t>Porcentaje de Ejecución (ejecutado/vigente)</t>
  </si>
  <si>
    <t xml:space="preserve">FORMULACIÓN Y EJECUCIÓN ANUAL DE LAS METAS </t>
  </si>
  <si>
    <t/>
  </si>
  <si>
    <t xml:space="preserve"> Presupuesto Anual</t>
  </si>
  <si>
    <t>Ejecución Trimestral</t>
  </si>
  <si>
    <t>Avance</t>
  </si>
  <si>
    <t>PRODUCTO</t>
  </si>
  <si>
    <t>UNIDAD DE MEDIDA</t>
  </si>
  <si>
    <t>Metas
(A)</t>
  </si>
  <si>
    <t>Monto Financiero 
(B)</t>
  </si>
  <si>
    <t>Ejecución Física Trimestral Abril/Junio (C)</t>
  </si>
  <si>
    <t>Ejecución Financiera Trimestral Abril/Junio (D)</t>
  </si>
  <si>
    <t>Física %
 E=C/A</t>
  </si>
  <si>
    <t>Financiero % 
F=D/B</t>
  </si>
  <si>
    <t>Navieras Acceden a Servicios Portuarios Públicos</t>
  </si>
  <si>
    <t>Cantidad de buques que acceden a servicios portuarios públicos</t>
  </si>
  <si>
    <t>Puertos Privados y Concesionados Fiscalizado por Autoridad Portuaria</t>
  </si>
  <si>
    <t>Cantidad de buques que entran por puertos privados y concesionados</t>
  </si>
  <si>
    <t>V. ANÁLISIS DE LOS LOGROS Y DESVIACIONES:</t>
  </si>
  <si>
    <t>Producto: Navieras acceden a servicios portuarios públicos</t>
  </si>
  <si>
    <r>
      <t>Descripción del producto:</t>
    </r>
    <r>
      <rPr>
        <sz val="12"/>
        <color rgb="FF000000"/>
        <rFont val="Futura PT Book"/>
      </rPr>
      <t xml:space="preserve"> Navieras Acceden a Servicios Portuarios Públicos.</t>
    </r>
  </si>
  <si>
    <r>
      <t>Logros alcanzados</t>
    </r>
    <r>
      <rPr>
        <sz val="12"/>
        <color rgb="FF000000"/>
        <rFont val="Futura PT Book"/>
      </rPr>
      <t xml:space="preserve"> si </t>
    </r>
  </si>
  <si>
    <t>Producto: Puertos Privados y Concesionados Fiscalizado por Autoridad Portuaria</t>
  </si>
  <si>
    <r>
      <t>Descripción del producto:</t>
    </r>
    <r>
      <rPr>
        <sz val="12"/>
        <color rgb="FF000000"/>
        <rFont val="Futura PT Book"/>
      </rPr>
      <t xml:space="preserve"> Navieras Acceden a Servicios Privados.</t>
    </r>
  </si>
  <si>
    <r>
      <t>Logros Alcanzados:</t>
    </r>
    <r>
      <rPr>
        <sz val="12"/>
        <color rgb="FF000000"/>
        <rFont val="Futura PT Book"/>
      </rPr>
      <t xml:space="preserve"> Si</t>
    </r>
  </si>
  <si>
    <t>VI. OPORTUNIDADES DE MEJORA:</t>
  </si>
  <si>
    <t>Nota: llenar un formulario por programa</t>
  </si>
  <si>
    <r>
      <t xml:space="preserve">Causas  y Justificación del desvío:  </t>
    </r>
    <r>
      <rPr>
        <sz val="12"/>
        <color rgb="FF000000"/>
        <rFont val="Futura PT Book"/>
      </rPr>
      <t xml:space="preserve">La casusa del incremento, se corresponde a un alza en el tráfico de buques recibidos en los puertos estatales durante el segundo trimestre. Para el periodo (abril-junio) se proyectó una llegada de 166 buques para lo cual se contabilizó un total de 186 buques, arrojando así una diferencia positiva de 20 buques,siendo las principales categorías: carguero (8%), los tanqueros (2%) , graneleros (1%); Sin embargo, cuando se analizan los arribos de buques según su capacidad de carga medida en TRB se observa  que los portacontenedores y de cargas sueltas representan la principal categoría con un 11% de los buques recibidos. Esto se debe a que por la actividad que desarrollan, estos buques son los que cuentan con la mayor capacidad de carga. </t>
    </r>
  </si>
  <si>
    <r>
      <t xml:space="preserve">Causas y justificación del desvío: </t>
    </r>
    <r>
      <rPr>
        <sz val="12"/>
        <rFont val="Futura PT Book"/>
      </rPr>
      <t>La casusa del incremento, se corresponde a un alza en el tráfico de buques recibidos en los puertos durante el segundo trimestre.Para el periodo (abril-junio) se proyectó una llegada de 1,018 buques, para lo cual se contabilizó un total de 1,143 buques, arrojando así una diferencia positiva de 125  buques</t>
    </r>
    <r>
      <rPr>
        <sz val="12"/>
        <rFont val="Futura PT Book"/>
        <family val="2"/>
      </rPr>
      <t xml:space="preserve">, siendo las principales categorías: cargueros (49%),los tanqueros (15%) , graneleros (5%); Sin embargo, cuando se analizan los arribos de buques según su capacidad de carga medida en TRB se observa que los portacontenedores y de cargas sueltas  representan la principal categoría con un 69% . Esto se debe a que por la actividad que desarrollan, estos buques son los que cuentan con la mayor capacidad de carga. </t>
    </r>
  </si>
  <si>
    <t>Ejecución Financiera Trimestral Julio/Septiembre  (D)</t>
  </si>
  <si>
    <r>
      <t xml:space="preserve">Causas  y Justificación del desvío:  </t>
    </r>
    <r>
      <rPr>
        <sz val="12"/>
        <color rgb="FF000000"/>
        <rFont val="Futura PT Book"/>
      </rPr>
      <t xml:space="preserve">La casusa del incremento, se corresponde a un alza en el tráfico de buques recibidos en los puertos estatales para el tercer  trimestre. Para el periodo (Julio-Septiembre) se proyectó una llegada de 166 buques para lo cual se contabilizó un total de 172 buques, arrojando así una diferencia positiva de 06 buques,siendo las principales categorías: carguero (8%), los tanqueros (2%) , graneleros (1%); Sin embargo, cuando se analizan los arribos de buques según su capacidad de carga medida en TRB se observa  que los portacontenedores y de cargas sueltas representan la principal categoría con un 12% de los buques recibidos. Esto se debe a que por la actividad que desarrollan, estos buques son los que cuentan con la mayor capacidad de carga. </t>
    </r>
  </si>
  <si>
    <r>
      <t xml:space="preserve">Causas y justificación del desvío: </t>
    </r>
    <r>
      <rPr>
        <sz val="12"/>
        <rFont val="Futura PT Book"/>
      </rPr>
      <t>La casusa del incremento, se corresponde a un alza en el tráfico de buques recibidos en los puertos durante el tercer trimestre.Para el periodo (Julio-Septiembre) se proyectó una llegada de1,018 buques, para lo cual se contabilizó un total de 1,056 buques, arrojando así una diferencia positiva de 38  buques</t>
    </r>
    <r>
      <rPr>
        <sz val="12"/>
        <rFont val="Futura PT Book"/>
        <family val="2"/>
      </rPr>
      <t xml:space="preserve">, siendo las principales categorías: cargueros (52%),los tanqueros (13%) , graneleros (7%); Sin embargo, cuando se analizan los arribos de buques según su capacidad de carga medida en TRB se observa que los portacontenedores y de cargas sueltas  representan la principal categoría con un 72% . Esto se debe a que por la actividad que desarrollan, estos buques son los que cuentan con la mayor capacidad de carga.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</si>
</sst>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#,##0.0"/>
    <numFmt numFmtId="165" formatCode="[$-10409]#,##0.00;\-#,##0.00"/>
    <numFmt numFmtId="166" formatCode="_(&quot;RD$&quot;* #,##0.00_);_(&quot;RD$&quot;* \(#,##0.00\);_(&quot;RD$&quot;* &quot;-&quot;??_);_(@_)"/>
    <numFmt numFmtId="167" formatCode="[$-10409]#,##0;\-#,##0"/>
    <numFmt numFmtId="168" formatCode="_(&quot;RD$&quot;* #,##0_);_(&quot;RD$&quot;* \(#,##0\);_(&quot;RD$&quot;* &quot;-&quot;??_);_(@_)"/>
    <numFmt numFmtId="169" formatCode="[$-10409]0\ %"/>
    <numFmt numFmtId="170" formatCode="[$-10409]0.00%"/>
  </numFmts>
  <fonts count="22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6"/>
      <color theme="4" tint="-0.499984740745262"/>
      <name val="Futura PT Book"/>
      <family val="2"/>
    </font>
    <font>
      <sz val="16"/>
      <color theme="4" tint="-0.499984740745262"/>
      <name val="Futura PT Book"/>
      <family val="2"/>
    </font>
    <font>
      <sz val="11"/>
      <name val="Futura PT Book"/>
      <family val="2"/>
    </font>
    <font>
      <b/>
      <sz val="12"/>
      <color rgb="FF000000"/>
      <name val="Futura PT Book"/>
      <family val="2"/>
    </font>
    <font>
      <b/>
      <sz val="11"/>
      <color rgb="FF1F4E78"/>
      <name val="Futura PT Book"/>
      <family val="2"/>
    </font>
    <font>
      <sz val="12"/>
      <color rgb="FF000000"/>
      <name val="Futura PT Book"/>
    </font>
    <font>
      <sz val="12"/>
      <name val="Futura PT Book"/>
      <family val="2"/>
    </font>
    <font>
      <sz val="12"/>
      <color rgb="FF000000"/>
      <name val="Futura PT Book"/>
      <family val="2"/>
    </font>
    <font>
      <b/>
      <sz val="12"/>
      <color rgb="FF000000"/>
      <name val="Futura PT Book"/>
    </font>
    <font>
      <sz val="11"/>
      <color rgb="FF4D4D4D"/>
      <name val="Futura PT Book"/>
      <family val="2"/>
    </font>
    <font>
      <b/>
      <sz val="10"/>
      <color rgb="FF1F4E78"/>
      <name val="Futura PT Book"/>
      <family val="2"/>
    </font>
    <font>
      <sz val="10"/>
      <color rgb="FF000000"/>
      <name val="Futura PT Book"/>
      <family val="2"/>
    </font>
    <font>
      <b/>
      <sz val="9"/>
      <color rgb="FF000000"/>
      <name val="Futura PT Book"/>
      <family val="2"/>
    </font>
    <font>
      <b/>
      <sz val="10"/>
      <color rgb="FF000000"/>
      <name val="Futura PT Book"/>
      <family val="2"/>
    </font>
    <font>
      <sz val="10"/>
      <name val="Futura PT Book"/>
      <family val="2"/>
    </font>
    <font>
      <sz val="12"/>
      <color rgb="FF4D4D4D"/>
      <name val="Futura PT Book"/>
      <family val="2"/>
    </font>
    <font>
      <sz val="12"/>
      <name val="Futura PT Book"/>
    </font>
    <font>
      <b/>
      <sz val="12"/>
      <name val="Futura PT Book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rgb="FFDDEBF7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DEBF7"/>
        <bgColor rgb="FFDDEBF7"/>
      </patternFill>
    </fill>
    <fill>
      <patternFill patternType="solid">
        <fgColor rgb="FFF5F5F5"/>
        <bgColor rgb="FFF5F5F5"/>
      </patternFill>
    </fill>
    <fill>
      <patternFill patternType="solid">
        <fgColor rgb="FFDCDCDC"/>
        <bgColor rgb="FFDCDCDC"/>
      </patternFill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  <border>
      <left/>
      <right/>
      <top style="thin">
        <color rgb="FFD3D3D3"/>
      </top>
      <bottom/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rgb="FFD3D3D3"/>
      </left>
      <right style="thin">
        <color rgb="FFD3D3D3"/>
      </right>
      <top style="thin">
        <color theme="0" tint="-0.249977111117893"/>
      </top>
      <bottom style="thin">
        <color rgb="FFD3D3D3"/>
      </bottom>
      <diagonal/>
    </border>
    <border>
      <left/>
      <right/>
      <top style="thin">
        <color theme="0" tint="-0.249977111117893"/>
      </top>
      <bottom style="thin">
        <color rgb="FFD3D3D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rgb="FFD3D3D3"/>
      </bottom>
      <diagonal/>
    </border>
    <border>
      <left style="thin">
        <color rgb="FFD3D3D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thin">
        <color theme="0" tint="-0.24997711111789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theme="0" tint="-0.249977111117893"/>
      </top>
      <bottom style="thin">
        <color rgb="FFD3D3D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rgb="FFD3D3D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rgb="FFD3D3D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rgb="FFD3D3D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rgb="FFD3D3D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rgb="FFD3D3D3"/>
      </right>
      <top style="thin">
        <color theme="0" tint="-0.249977111117893"/>
      </top>
      <bottom/>
      <diagonal/>
    </border>
    <border>
      <left/>
      <right style="thin">
        <color rgb="FFD3D3D3"/>
      </right>
      <top style="thin">
        <color rgb="FFD3D3D3"/>
      </top>
      <bottom/>
      <diagonal/>
    </border>
    <border>
      <left style="thin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theme="1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2" fillId="0" borderId="0" xfId="0" applyFont="1" applyFill="1" applyBorder="1"/>
    <xf numFmtId="0" fontId="2" fillId="0" borderId="4" xfId="0" applyFont="1" applyFill="1" applyBorder="1"/>
    <xf numFmtId="0" fontId="5" fillId="0" borderId="4" xfId="0" applyFont="1" applyFill="1" applyBorder="1"/>
    <xf numFmtId="0" fontId="5" fillId="0" borderId="0" xfId="0" applyFont="1" applyFill="1" applyBorder="1"/>
    <xf numFmtId="0" fontId="5" fillId="0" borderId="5" xfId="0" applyFont="1" applyFill="1" applyBorder="1"/>
    <xf numFmtId="0" fontId="9" fillId="0" borderId="0" xfId="0" applyFont="1" applyFill="1" applyBorder="1"/>
    <xf numFmtId="0" fontId="9" fillId="0" borderId="5" xfId="0" applyFont="1" applyFill="1" applyBorder="1"/>
    <xf numFmtId="0" fontId="6" fillId="0" borderId="0" xfId="0" applyNumberFormat="1" applyFont="1" applyFill="1" applyBorder="1" applyAlignment="1">
      <alignment vertical="top" wrapText="1" readingOrder="1"/>
    </xf>
    <xf numFmtId="0" fontId="2" fillId="0" borderId="6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6" fillId="0" borderId="7" xfId="0" applyNumberFormat="1" applyFont="1" applyFill="1" applyBorder="1" applyAlignment="1">
      <alignment vertical="top" wrapText="1" readingOrder="1"/>
    </xf>
    <xf numFmtId="0" fontId="5" fillId="0" borderId="8" xfId="0" applyFont="1" applyFill="1" applyBorder="1"/>
    <xf numFmtId="0" fontId="5" fillId="0" borderId="1" xfId="0" applyFont="1" applyFill="1" applyBorder="1"/>
    <xf numFmtId="0" fontId="5" fillId="0" borderId="14" xfId="0" applyFont="1" applyFill="1" applyBorder="1"/>
    <xf numFmtId="0" fontId="5" fillId="0" borderId="15" xfId="0" applyFont="1" applyFill="1" applyBorder="1"/>
    <xf numFmtId="0" fontId="7" fillId="0" borderId="16" xfId="0" applyNumberFormat="1" applyFont="1" applyFill="1" applyBorder="1" applyAlignment="1">
      <alignment vertical="center" wrapText="1" readingOrder="1"/>
    </xf>
    <xf numFmtId="0" fontId="5" fillId="0" borderId="17" xfId="0" applyNumberFormat="1" applyFont="1" applyFill="1" applyBorder="1" applyAlignment="1">
      <alignment vertical="top" wrapText="1"/>
    </xf>
    <xf numFmtId="0" fontId="5" fillId="0" borderId="18" xfId="0" applyNumberFormat="1" applyFont="1" applyFill="1" applyBorder="1" applyAlignment="1">
      <alignment vertical="top" wrapText="1"/>
    </xf>
    <xf numFmtId="0" fontId="5" fillId="0" borderId="15" xfId="0" applyNumberFormat="1" applyFont="1" applyFill="1" applyBorder="1" applyAlignment="1">
      <alignment vertical="top" wrapText="1"/>
    </xf>
    <xf numFmtId="0" fontId="5" fillId="0" borderId="15" xfId="0" applyNumberFormat="1" applyFont="1" applyFill="1" applyBorder="1" applyAlignment="1">
      <alignment vertical="top" wrapText="1" readingOrder="1"/>
    </xf>
    <xf numFmtId="0" fontId="5" fillId="0" borderId="13" xfId="0" applyNumberFormat="1" applyFont="1" applyFill="1" applyBorder="1" applyAlignment="1">
      <alignment vertical="top" wrapText="1"/>
    </xf>
    <xf numFmtId="0" fontId="5" fillId="0" borderId="21" xfId="0" applyFont="1" applyFill="1" applyBorder="1"/>
    <xf numFmtId="0" fontId="5" fillId="0" borderId="22" xfId="0" applyFont="1" applyFill="1" applyBorder="1"/>
    <xf numFmtId="165" fontId="12" fillId="0" borderId="23" xfId="0" applyNumberFormat="1" applyFont="1" applyFill="1" applyBorder="1" applyAlignment="1">
      <alignment vertical="center" wrapText="1" readingOrder="1"/>
    </xf>
    <xf numFmtId="0" fontId="5" fillId="0" borderId="24" xfId="0" applyNumberFormat="1" applyFont="1" applyFill="1" applyBorder="1" applyAlignment="1">
      <alignment vertical="top" wrapText="1"/>
    </xf>
    <xf numFmtId="0" fontId="5" fillId="0" borderId="25" xfId="0" applyNumberFormat="1" applyFont="1" applyFill="1" applyBorder="1" applyAlignment="1">
      <alignment vertical="top" wrapText="1"/>
    </xf>
    <xf numFmtId="0" fontId="5" fillId="0" borderId="27" xfId="0" applyFont="1" applyFill="1" applyBorder="1"/>
    <xf numFmtId="0" fontId="5" fillId="0" borderId="28" xfId="0" applyFont="1" applyFill="1" applyBorder="1"/>
    <xf numFmtId="0" fontId="5" fillId="0" borderId="29" xfId="0" applyFont="1" applyFill="1" applyBorder="1"/>
    <xf numFmtId="0" fontId="5" fillId="0" borderId="30" xfId="0" applyFont="1" applyFill="1" applyBorder="1"/>
    <xf numFmtId="0" fontId="2" fillId="0" borderId="32" xfId="0" applyFont="1" applyFill="1" applyBorder="1"/>
    <xf numFmtId="0" fontId="15" fillId="5" borderId="36" xfId="0" applyNumberFormat="1" applyFont="1" applyFill="1" applyBorder="1" applyAlignment="1">
      <alignment vertical="center" wrapText="1" readingOrder="1"/>
    </xf>
    <xf numFmtId="0" fontId="16" fillId="5" borderId="39" xfId="0" applyNumberFormat="1" applyFont="1" applyFill="1" applyBorder="1" applyAlignment="1">
      <alignment horizontal="center" vertical="center" wrapText="1" readingOrder="1"/>
    </xf>
    <xf numFmtId="0" fontId="2" fillId="0" borderId="41" xfId="0" applyFont="1" applyFill="1" applyBorder="1"/>
    <xf numFmtId="0" fontId="5" fillId="0" borderId="44" xfId="0" applyFont="1" applyFill="1" applyBorder="1"/>
    <xf numFmtId="0" fontId="5" fillId="0" borderId="35" xfId="0" applyFont="1" applyFill="1" applyBorder="1"/>
    <xf numFmtId="0" fontId="5" fillId="0" borderId="36" xfId="0" applyNumberFormat="1" applyFont="1" applyFill="1" applyBorder="1" applyAlignment="1">
      <alignment horizontal="center" vertical="center" wrapText="1"/>
    </xf>
    <xf numFmtId="0" fontId="5" fillId="0" borderId="45" xfId="0" applyFont="1" applyFill="1" applyBorder="1"/>
    <xf numFmtId="0" fontId="2" fillId="0" borderId="46" xfId="0" applyFont="1" applyFill="1" applyBorder="1"/>
    <xf numFmtId="43" fontId="2" fillId="0" borderId="0" xfId="0" applyNumberFormat="1" applyFont="1" applyFill="1" applyBorder="1"/>
    <xf numFmtId="167" fontId="2" fillId="0" borderId="0" xfId="0" applyNumberFormat="1" applyFont="1" applyFill="1" applyBorder="1"/>
    <xf numFmtId="0" fontId="9" fillId="0" borderId="0" xfId="0" applyFont="1" applyFill="1" applyBorder="1" applyAlignment="1"/>
    <xf numFmtId="0" fontId="19" fillId="0" borderId="0" xfId="0" applyFont="1" applyFill="1" applyBorder="1"/>
    <xf numFmtId="0" fontId="9" fillId="0" borderId="47" xfId="0" applyFont="1" applyFill="1" applyBorder="1"/>
    <xf numFmtId="0" fontId="5" fillId="0" borderId="47" xfId="0" applyFont="1" applyFill="1" applyBorder="1"/>
    <xf numFmtId="43" fontId="5" fillId="0" borderId="0" xfId="1" applyFont="1" applyFill="1" applyBorder="1"/>
    <xf numFmtId="0" fontId="21" fillId="0" borderId="0" xfId="0" applyFont="1" applyFill="1" applyBorder="1"/>
    <xf numFmtId="0" fontId="5" fillId="0" borderId="0" xfId="0" applyFont="1" applyFill="1" applyBorder="1"/>
    <xf numFmtId="0" fontId="6" fillId="0" borderId="0" xfId="0" applyNumberFormat="1" applyFont="1" applyFill="1" applyBorder="1" applyAlignment="1">
      <alignment vertical="top" wrapText="1" readingOrder="1"/>
    </xf>
    <xf numFmtId="0" fontId="5" fillId="0" borderId="24" xfId="0" applyNumberFormat="1" applyFont="1" applyFill="1" applyBorder="1" applyAlignment="1">
      <alignment vertical="top" wrapText="1"/>
    </xf>
    <xf numFmtId="0" fontId="5" fillId="0" borderId="13" xfId="0" applyNumberFormat="1" applyFont="1" applyFill="1" applyBorder="1" applyAlignment="1">
      <alignment vertical="top" wrapText="1"/>
    </xf>
    <xf numFmtId="0" fontId="5" fillId="0" borderId="17" xfId="0" applyNumberFormat="1" applyFont="1" applyFill="1" applyBorder="1" applyAlignment="1">
      <alignment vertical="top" wrapText="1"/>
    </xf>
    <xf numFmtId="0" fontId="5" fillId="0" borderId="18" xfId="0" applyNumberFormat="1" applyFont="1" applyFill="1" applyBorder="1" applyAlignment="1">
      <alignment vertical="top" wrapText="1"/>
    </xf>
    <xf numFmtId="0" fontId="5" fillId="0" borderId="2" xfId="0" applyFont="1" applyFill="1" applyBorder="1"/>
    <xf numFmtId="167" fontId="5" fillId="0" borderId="0" xfId="0" applyNumberFormat="1" applyFont="1" applyFill="1" applyBorder="1"/>
    <xf numFmtId="0" fontId="7" fillId="4" borderId="0" xfId="0" applyNumberFormat="1" applyFont="1" applyFill="1" applyBorder="1" applyAlignment="1">
      <alignment vertical="top" wrapText="1" readingOrder="1"/>
    </xf>
    <xf numFmtId="0" fontId="5" fillId="0" borderId="0" xfId="0" applyFont="1" applyFill="1" applyBorder="1"/>
    <xf numFmtId="0" fontId="10" fillId="0" borderId="7" xfId="0" applyNumberFormat="1" applyFont="1" applyFill="1" applyBorder="1" applyAlignment="1">
      <alignment horizontal="justify" vertical="top" wrapText="1" readingOrder="1"/>
    </xf>
    <xf numFmtId="0" fontId="9" fillId="0" borderId="7" xfId="0" applyFont="1" applyFill="1" applyBorder="1" applyAlignment="1">
      <alignment horizontal="justify"/>
    </xf>
    <xf numFmtId="0" fontId="9" fillId="0" borderId="8" xfId="0" applyFont="1" applyFill="1" applyBorder="1" applyAlignment="1">
      <alignment horizontal="justify"/>
    </xf>
    <xf numFmtId="0" fontId="11" fillId="0" borderId="0" xfId="0" applyNumberFormat="1" applyFont="1" applyFill="1" applyBorder="1" applyAlignment="1">
      <alignment horizontal="justify" vertical="top" wrapText="1" readingOrder="1"/>
    </xf>
    <xf numFmtId="0" fontId="9" fillId="0" borderId="0" xfId="0" applyFont="1" applyFill="1" applyBorder="1" applyAlignment="1">
      <alignment horizontal="justify"/>
    </xf>
    <xf numFmtId="0" fontId="9" fillId="0" borderId="5" xfId="0" applyFont="1" applyFill="1" applyBorder="1" applyAlignment="1">
      <alignment horizontal="justify"/>
    </xf>
    <xf numFmtId="0" fontId="6" fillId="6" borderId="0" xfId="0" applyNumberFormat="1" applyFont="1" applyFill="1" applyBorder="1" applyAlignment="1">
      <alignment horizontal="left" vertical="top" wrapText="1" readingOrder="1"/>
    </xf>
    <xf numFmtId="0" fontId="6" fillId="0" borderId="0" xfId="0" applyNumberFormat="1" applyFont="1" applyFill="1" applyBorder="1" applyAlignment="1">
      <alignment horizontal="left" vertical="top" wrapText="1" readingOrder="1"/>
    </xf>
    <xf numFmtId="0" fontId="20" fillId="0" borderId="0" xfId="0" applyNumberFormat="1" applyFont="1" applyFill="1" applyBorder="1" applyAlignment="1">
      <alignment horizontal="left" vertical="top" wrapText="1" readingOrder="1"/>
    </xf>
    <xf numFmtId="0" fontId="20" fillId="0" borderId="47" xfId="0" applyNumberFormat="1" applyFont="1" applyFill="1" applyBorder="1" applyAlignment="1">
      <alignment horizontal="left" vertical="top" wrapText="1" readingOrder="1"/>
    </xf>
    <xf numFmtId="0" fontId="5" fillId="0" borderId="0" xfId="0" applyFont="1" applyFill="1" applyBorder="1" applyAlignment="1">
      <alignment horizontal="left" wrapText="1"/>
    </xf>
    <xf numFmtId="0" fontId="10" fillId="0" borderId="0" xfId="0" applyNumberFormat="1" applyFont="1" applyFill="1" applyBorder="1" applyAlignment="1">
      <alignment horizontal="justify" vertical="top" wrapText="1" readingOrder="1"/>
    </xf>
    <xf numFmtId="0" fontId="12" fillId="0" borderId="41" xfId="0" applyNumberFormat="1" applyFont="1" applyFill="1" applyBorder="1" applyAlignment="1">
      <alignment horizontal="center" vertical="center" wrapText="1" readingOrder="1"/>
    </xf>
    <xf numFmtId="0" fontId="5" fillId="0" borderId="34" xfId="0" applyNumberFormat="1" applyFont="1" applyFill="1" applyBorder="1" applyAlignment="1">
      <alignment horizontal="center" vertical="top" wrapText="1" readingOrder="1"/>
    </xf>
    <xf numFmtId="0" fontId="5" fillId="0" borderId="35" xfId="0" applyNumberFormat="1" applyFont="1" applyFill="1" applyBorder="1" applyAlignment="1">
      <alignment horizontal="center" vertical="top" wrapText="1" readingOrder="1"/>
    </xf>
    <xf numFmtId="167" fontId="12" fillId="0" borderId="41" xfId="0" applyNumberFormat="1" applyFont="1" applyFill="1" applyBorder="1" applyAlignment="1">
      <alignment horizontal="center" vertical="center" wrapText="1" readingOrder="1"/>
    </xf>
    <xf numFmtId="167" fontId="12" fillId="0" borderId="35" xfId="0" applyNumberFormat="1" applyFont="1" applyFill="1" applyBorder="1" applyAlignment="1">
      <alignment horizontal="center" vertical="center" wrapText="1" readingOrder="1"/>
    </xf>
    <xf numFmtId="166" fontId="12" fillId="0" borderId="41" xfId="2" applyFont="1" applyFill="1" applyBorder="1" applyAlignment="1">
      <alignment horizontal="center" vertical="center" wrapText="1" readingOrder="1"/>
    </xf>
    <xf numFmtId="166" fontId="12" fillId="0" borderId="34" xfId="2" applyFont="1" applyFill="1" applyBorder="1" applyAlignment="1">
      <alignment horizontal="center" vertical="center" wrapText="1" readingOrder="1"/>
    </xf>
    <xf numFmtId="166" fontId="12" fillId="0" borderId="35" xfId="2" applyFont="1" applyFill="1" applyBorder="1" applyAlignment="1">
      <alignment horizontal="center" vertical="center" wrapText="1" readingOrder="1"/>
    </xf>
    <xf numFmtId="168" fontId="12" fillId="0" borderId="41" xfId="2" applyNumberFormat="1" applyFont="1" applyFill="1" applyBorder="1" applyAlignment="1">
      <alignment horizontal="center" vertical="center" wrapText="1" readingOrder="1"/>
    </xf>
    <xf numFmtId="168" fontId="12" fillId="0" borderId="34" xfId="2" applyNumberFormat="1" applyFont="1" applyFill="1" applyBorder="1" applyAlignment="1">
      <alignment horizontal="center" vertical="center" wrapText="1" readingOrder="1"/>
    </xf>
    <xf numFmtId="169" fontId="12" fillId="0" borderId="44" xfId="0" applyNumberFormat="1" applyFont="1" applyFill="1" applyBorder="1" applyAlignment="1">
      <alignment horizontal="center" vertical="center" wrapText="1" readingOrder="1"/>
    </xf>
    <xf numFmtId="169" fontId="12" fillId="0" borderId="34" xfId="0" applyNumberFormat="1" applyFont="1" applyFill="1" applyBorder="1" applyAlignment="1">
      <alignment horizontal="center" vertical="center" wrapText="1" readingOrder="1"/>
    </xf>
    <xf numFmtId="169" fontId="12" fillId="0" borderId="35" xfId="0" applyNumberFormat="1" applyFont="1" applyFill="1" applyBorder="1" applyAlignment="1">
      <alignment horizontal="center" vertical="center" wrapText="1" readingOrder="1"/>
    </xf>
    <xf numFmtId="170" fontId="12" fillId="0" borderId="33" xfId="0" applyNumberFormat="1" applyFont="1" applyFill="1" applyBorder="1" applyAlignment="1">
      <alignment horizontal="center" vertical="center" wrapText="1" readingOrder="1"/>
    </xf>
    <xf numFmtId="0" fontId="5" fillId="0" borderId="34" xfId="0" applyNumberFormat="1" applyFont="1" applyFill="1" applyBorder="1" applyAlignment="1">
      <alignment vertical="top" wrapText="1"/>
    </xf>
    <xf numFmtId="0" fontId="5" fillId="0" borderId="35" xfId="0" applyNumberFormat="1" applyFont="1" applyFill="1" applyBorder="1" applyAlignment="1">
      <alignment vertical="top" wrapText="1"/>
    </xf>
    <xf numFmtId="0" fontId="7" fillId="4" borderId="4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vertical="top" wrapText="1" readingOrder="1"/>
    </xf>
    <xf numFmtId="0" fontId="9" fillId="0" borderId="0" xfId="0" applyFont="1" applyFill="1" applyBorder="1" applyAlignment="1">
      <alignment wrapText="1"/>
    </xf>
    <xf numFmtId="0" fontId="16" fillId="5" borderId="40" xfId="0" applyNumberFormat="1" applyFont="1" applyFill="1" applyBorder="1" applyAlignment="1">
      <alignment horizontal="center" vertical="center" wrapText="1" readingOrder="1"/>
    </xf>
    <xf numFmtId="0" fontId="17" fillId="0" borderId="12" xfId="0" applyNumberFormat="1" applyFont="1" applyFill="1" applyBorder="1" applyAlignment="1">
      <alignment vertical="top" wrapText="1"/>
    </xf>
    <xf numFmtId="0" fontId="17" fillId="0" borderId="43" xfId="0" applyNumberFormat="1" applyFont="1" applyFill="1" applyBorder="1" applyAlignment="1">
      <alignment vertical="top" wrapText="1"/>
    </xf>
    <xf numFmtId="167" fontId="18" fillId="0" borderId="33" xfId="0" applyNumberFormat="1" applyFont="1" applyFill="1" applyBorder="1" applyAlignment="1">
      <alignment horizontal="center" vertical="center" wrapText="1" readingOrder="1"/>
    </xf>
    <xf numFmtId="167" fontId="9" fillId="0" borderId="35" xfId="0" applyNumberFormat="1" applyFont="1" applyFill="1" applyBorder="1" applyAlignment="1">
      <alignment vertical="top" wrapText="1"/>
    </xf>
    <xf numFmtId="0" fontId="16" fillId="5" borderId="38" xfId="0" applyNumberFormat="1" applyFont="1" applyFill="1" applyBorder="1" applyAlignment="1">
      <alignment horizontal="center" vertical="center" wrapText="1" readingOrder="1"/>
    </xf>
    <xf numFmtId="0" fontId="17" fillId="0" borderId="15" xfId="0" applyNumberFormat="1" applyFont="1" applyFill="1" applyBorder="1" applyAlignment="1">
      <alignment vertical="top" wrapText="1"/>
    </xf>
    <xf numFmtId="0" fontId="17" fillId="0" borderId="20" xfId="0" applyNumberFormat="1" applyFont="1" applyFill="1" applyBorder="1" applyAlignment="1">
      <alignment vertical="top" wrapText="1"/>
    </xf>
    <xf numFmtId="0" fontId="17" fillId="0" borderId="0" xfId="0" applyNumberFormat="1" applyFont="1" applyFill="1" applyBorder="1" applyAlignment="1">
      <alignment vertical="top" wrapText="1"/>
    </xf>
    <xf numFmtId="0" fontId="16" fillId="5" borderId="41" xfId="0" applyNumberFormat="1" applyFont="1" applyFill="1" applyBorder="1" applyAlignment="1">
      <alignment horizontal="center" vertical="center" wrapText="1" readingOrder="1"/>
    </xf>
    <xf numFmtId="0" fontId="16" fillId="5" borderId="34" xfId="0" applyNumberFormat="1" applyFont="1" applyFill="1" applyBorder="1" applyAlignment="1">
      <alignment horizontal="center" vertical="center" wrapText="1" readingOrder="1"/>
    </xf>
    <xf numFmtId="0" fontId="16" fillId="5" borderId="35" xfId="0" applyNumberFormat="1" applyFont="1" applyFill="1" applyBorder="1" applyAlignment="1">
      <alignment horizontal="center" vertical="center" wrapText="1" readingOrder="1"/>
    </xf>
    <xf numFmtId="0" fontId="16" fillId="5" borderId="42" xfId="0" applyNumberFormat="1" applyFont="1" applyFill="1" applyBorder="1" applyAlignment="1">
      <alignment horizontal="center" vertical="center" wrapText="1" readingOrder="1"/>
    </xf>
    <xf numFmtId="0" fontId="15" fillId="5" borderId="23" xfId="0" applyNumberFormat="1" applyFont="1" applyFill="1" applyBorder="1" applyAlignment="1">
      <alignment horizontal="center" vertical="center" wrapText="1" readingOrder="1"/>
    </xf>
    <xf numFmtId="0" fontId="5" fillId="0" borderId="24" xfId="0" applyNumberFormat="1" applyFont="1" applyFill="1" applyBorder="1" applyAlignment="1">
      <alignment vertical="top" wrapText="1"/>
    </xf>
    <xf numFmtId="43" fontId="5" fillId="0" borderId="17" xfId="1" applyFont="1" applyFill="1" applyBorder="1" applyAlignment="1">
      <alignment horizontal="center" vertical="top" wrapText="1"/>
    </xf>
    <xf numFmtId="43" fontId="5" fillId="0" borderId="18" xfId="1" applyFont="1" applyFill="1" applyBorder="1" applyAlignment="1">
      <alignment horizontal="center" vertical="top" wrapText="1"/>
    </xf>
    <xf numFmtId="165" fontId="12" fillId="0" borderId="17" xfId="0" applyNumberFormat="1" applyFont="1" applyFill="1" applyBorder="1" applyAlignment="1">
      <alignment horizontal="center" vertical="center" wrapText="1" readingOrder="1"/>
    </xf>
    <xf numFmtId="165" fontId="12" fillId="0" borderId="16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vertical="top" wrapText="1"/>
    </xf>
    <xf numFmtId="0" fontId="5" fillId="0" borderId="18" xfId="0" applyNumberFormat="1" applyFont="1" applyFill="1" applyBorder="1" applyAlignment="1">
      <alignment vertical="top" wrapText="1"/>
    </xf>
    <xf numFmtId="165" fontId="12" fillId="0" borderId="26" xfId="0" applyNumberFormat="1" applyFont="1" applyFill="1" applyBorder="1" applyAlignment="1">
      <alignment horizontal="center" vertical="center" wrapText="1" readingOrder="1"/>
    </xf>
    <xf numFmtId="165" fontId="12" fillId="0" borderId="23" xfId="0" applyNumberFormat="1" applyFont="1" applyFill="1" applyBorder="1" applyAlignment="1">
      <alignment horizontal="center" vertical="center" wrapText="1" readingOrder="1"/>
    </xf>
    <xf numFmtId="0" fontId="13" fillId="4" borderId="31" xfId="0" applyNumberFormat="1" applyFont="1" applyFill="1" applyBorder="1" applyAlignment="1">
      <alignment horizontal="center" vertical="top" wrapText="1" readingOrder="1"/>
    </xf>
    <xf numFmtId="0" fontId="5" fillId="0" borderId="12" xfId="0" applyNumberFormat="1" applyFont="1" applyFill="1" applyBorder="1" applyAlignment="1">
      <alignment vertical="top" wrapText="1"/>
    </xf>
    <xf numFmtId="0" fontId="5" fillId="0" borderId="13" xfId="0" applyNumberFormat="1" applyFont="1" applyFill="1" applyBorder="1" applyAlignment="1">
      <alignment vertical="top" wrapText="1"/>
    </xf>
    <xf numFmtId="0" fontId="14" fillId="5" borderId="33" xfId="0" applyNumberFormat="1" applyFont="1" applyFill="1" applyBorder="1" applyAlignment="1">
      <alignment horizontal="center" vertical="center" wrapText="1" readingOrder="1"/>
    </xf>
    <xf numFmtId="0" fontId="15" fillId="5" borderId="37" xfId="0" applyNumberFormat="1" applyFont="1" applyFill="1" applyBorder="1" applyAlignment="1">
      <alignment horizontal="center" vertical="center" wrapText="1" readingOrder="1"/>
    </xf>
    <xf numFmtId="0" fontId="15" fillId="5" borderId="33" xfId="0" applyNumberFormat="1" applyFont="1" applyFill="1" applyBorder="1" applyAlignment="1">
      <alignment horizontal="center" vertical="center" wrapText="1" readingOrder="1"/>
    </xf>
    <xf numFmtId="0" fontId="5" fillId="0" borderId="37" xfId="0" applyNumberFormat="1" applyFont="1" applyFill="1" applyBorder="1" applyAlignment="1">
      <alignment vertical="top" wrapText="1"/>
    </xf>
    <xf numFmtId="0" fontId="7" fillId="0" borderId="19" xfId="0" applyNumberFormat="1" applyFont="1" applyFill="1" applyBorder="1" applyAlignment="1">
      <alignment horizontal="center" vertical="center" wrapText="1" readingOrder="1"/>
    </xf>
    <xf numFmtId="0" fontId="7" fillId="0" borderId="20" xfId="0" applyNumberFormat="1" applyFont="1" applyFill="1" applyBorder="1" applyAlignment="1">
      <alignment horizontal="center" vertical="center" wrapText="1" readingOrder="1"/>
    </xf>
    <xf numFmtId="0" fontId="7" fillId="0" borderId="15" xfId="0" applyNumberFormat="1" applyFont="1" applyFill="1" applyBorder="1" applyAlignment="1">
      <alignment horizontal="center" vertical="center" wrapText="1" readingOrder="1"/>
    </xf>
    <xf numFmtId="0" fontId="7" fillId="0" borderId="14" xfId="0" applyNumberFormat="1" applyFont="1" applyFill="1" applyBorder="1" applyAlignment="1">
      <alignment horizontal="center" vertical="center" wrapText="1" readingOrder="1"/>
    </xf>
    <xf numFmtId="0" fontId="7" fillId="0" borderId="17" xfId="0" applyNumberFormat="1" applyFont="1" applyFill="1" applyBorder="1" applyAlignment="1">
      <alignment horizontal="center" vertical="center" wrapText="1" readingOrder="1"/>
    </xf>
    <xf numFmtId="0" fontId="6" fillId="0" borderId="5" xfId="0" applyNumberFormat="1" applyFont="1" applyFill="1" applyBorder="1" applyAlignment="1">
      <alignment horizontal="left" vertical="top" wrapText="1" readingOrder="1"/>
    </xf>
    <xf numFmtId="9" fontId="6" fillId="0" borderId="0" xfId="3" applyFont="1" applyFill="1" applyBorder="1" applyAlignment="1">
      <alignment horizontal="left" vertical="top" wrapText="1" readingOrder="1"/>
    </xf>
    <xf numFmtId="9" fontId="6" fillId="0" borderId="7" xfId="3" applyFont="1" applyFill="1" applyBorder="1" applyAlignment="1">
      <alignment horizontal="left" vertical="top" wrapText="1" readingOrder="1"/>
    </xf>
    <xf numFmtId="164" fontId="6" fillId="0" borderId="9" xfId="0" applyNumberFormat="1" applyFont="1" applyFill="1" applyBorder="1" applyAlignment="1">
      <alignment horizontal="center" vertical="top" wrapText="1" readingOrder="1"/>
    </xf>
    <xf numFmtId="0" fontId="6" fillId="0" borderId="9" xfId="0" applyNumberFormat="1" applyFont="1" applyFill="1" applyBorder="1" applyAlignment="1">
      <alignment horizontal="center" vertical="top" wrapText="1" readingOrder="1"/>
    </xf>
    <xf numFmtId="0" fontId="6" fillId="0" borderId="10" xfId="0" applyNumberFormat="1" applyFont="1" applyFill="1" applyBorder="1" applyAlignment="1">
      <alignment horizontal="center" vertical="top" wrapText="1" readingOrder="1"/>
    </xf>
    <xf numFmtId="0" fontId="7" fillId="4" borderId="2" xfId="0" applyNumberFormat="1" applyFont="1" applyFill="1" applyBorder="1" applyAlignment="1">
      <alignment vertical="top" wrapText="1" readingOrder="1"/>
    </xf>
    <xf numFmtId="0" fontId="5" fillId="0" borderId="2" xfId="0" applyFont="1" applyFill="1" applyBorder="1"/>
    <xf numFmtId="0" fontId="7" fillId="0" borderId="11" xfId="0" applyNumberFormat="1" applyFont="1" applyFill="1" applyBorder="1" applyAlignment="1">
      <alignment horizontal="center" vertical="top" wrapText="1" readingOrder="1"/>
    </xf>
    <xf numFmtId="0" fontId="3" fillId="2" borderId="1" xfId="0" applyNumberFormat="1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horizontal="left" vertical="center" wrapText="1" readingOrder="1"/>
    </xf>
    <xf numFmtId="0" fontId="6" fillId="0" borderId="0" xfId="0" applyNumberFormat="1" applyFont="1" applyFill="1" applyBorder="1" applyAlignment="1">
      <alignment horizontal="left" vertical="center" wrapText="1" readingOrder="1"/>
    </xf>
    <xf numFmtId="0" fontId="6" fillId="0" borderId="4" xfId="0" applyNumberFormat="1" applyFont="1" applyFill="1" applyBorder="1" applyAlignment="1">
      <alignment horizontal="left" vertical="top" wrapText="1" readingOrder="1"/>
    </xf>
  </cellXfs>
  <cellStyles count="4"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8"/>
  <sheetViews>
    <sheetView showGridLines="0" view="pageBreakPreview" topLeftCell="A35" zoomScale="160" zoomScaleNormal="100" zoomScaleSheetLayoutView="160" workbookViewId="0">
      <selection activeCell="K51" sqref="K51:AH51"/>
    </sheetView>
  </sheetViews>
  <sheetFormatPr baseColWidth="10" defaultColWidth="11.42578125" defaultRowHeight="15"/>
  <cols>
    <col min="1" max="1" width="1" style="4" customWidth="1"/>
    <col min="2" max="2" width="0.28515625" style="4" hidden="1" customWidth="1"/>
    <col min="3" max="3" width="0.140625" style="4" hidden="1" customWidth="1"/>
    <col min="4" max="4" width="1.85546875" style="4" hidden="1" customWidth="1"/>
    <col min="5" max="6" width="0.140625" style="4" customWidth="1"/>
    <col min="7" max="7" width="0" style="4" hidden="1" customWidth="1"/>
    <col min="8" max="8" width="0.140625" style="4" customWidth="1"/>
    <col min="9" max="10" width="0.140625" style="4" hidden="1" customWidth="1"/>
    <col min="11" max="11" width="0.140625" style="4" customWidth="1"/>
    <col min="12" max="12" width="19.85546875" style="4" customWidth="1"/>
    <col min="13" max="13" width="15.140625" style="4" customWidth="1"/>
    <col min="14" max="14" width="17.7109375" style="4" customWidth="1"/>
    <col min="15" max="15" width="0" style="4" hidden="1" customWidth="1"/>
    <col min="16" max="16" width="4.7109375" style="4" customWidth="1"/>
    <col min="17" max="17" width="10.28515625" style="4" customWidth="1"/>
    <col min="18" max="18" width="6.42578125" style="4" customWidth="1"/>
    <col min="19" max="19" width="3.85546875" style="4" hidden="1" customWidth="1"/>
    <col min="20" max="20" width="16" style="4" customWidth="1"/>
    <col min="21" max="21" width="4" style="4" customWidth="1"/>
    <col min="22" max="22" width="19.42578125" style="4" customWidth="1"/>
    <col min="23" max="23" width="7.7109375" style="4" customWidth="1"/>
    <col min="24" max="24" width="1.7109375" style="4" customWidth="1"/>
    <col min="25" max="25" width="23.5703125" style="4" customWidth="1"/>
    <col min="26" max="26" width="8.85546875" style="4" customWidth="1"/>
    <col min="27" max="27" width="0.140625" style="4" customWidth="1"/>
    <col min="28" max="30" width="11.42578125" style="4" hidden="1" customWidth="1"/>
    <col min="31" max="31" width="6.85546875" style="4" hidden="1" customWidth="1"/>
    <col min="32" max="32" width="0.140625" style="4" hidden="1" customWidth="1"/>
    <col min="33" max="34" width="0.140625" style="4" customWidth="1"/>
    <col min="35" max="35" width="16.85546875" style="4" bestFit="1" customWidth="1"/>
    <col min="36" max="16384" width="11.42578125" style="4"/>
  </cols>
  <sheetData>
    <row r="1" spans="1:34" ht="27.95" customHeight="1">
      <c r="A1" s="1"/>
      <c r="B1" s="137" t="s">
        <v>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2"/>
      <c r="AC1" s="2"/>
      <c r="AD1" s="2"/>
      <c r="AE1" s="2"/>
      <c r="AF1" s="2"/>
      <c r="AG1" s="3"/>
      <c r="AH1" s="3"/>
    </row>
    <row r="2" spans="1:34" ht="0.6" customHeigh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8"/>
      <c r="AH2" s="8"/>
    </row>
    <row r="3" spans="1:34" ht="21.75" customHeight="1">
      <c r="A3" s="5"/>
      <c r="B3" s="139" t="s">
        <v>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7"/>
      <c r="AB3" s="7"/>
      <c r="AC3" s="7"/>
      <c r="AD3" s="7"/>
      <c r="AE3" s="7"/>
      <c r="AF3" s="7"/>
      <c r="AG3" s="8"/>
      <c r="AH3" s="8"/>
    </row>
    <row r="4" spans="1:34" ht="18" customHeight="1">
      <c r="A4" s="5"/>
      <c r="B4" s="6"/>
      <c r="C4" s="60" t="s">
        <v>2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7"/>
      <c r="AC4" s="7"/>
      <c r="AD4" s="7"/>
      <c r="AE4" s="7"/>
      <c r="AF4" s="7"/>
      <c r="AG4" s="8"/>
      <c r="AH4" s="8"/>
    </row>
    <row r="5" spans="1:34" ht="18" customHeight="1">
      <c r="A5" s="5"/>
      <c r="B5" s="141" t="s">
        <v>3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7"/>
      <c r="AF5" s="7"/>
      <c r="AG5" s="8"/>
      <c r="AH5" s="8"/>
    </row>
    <row r="6" spans="1:34" ht="27.75" customHeight="1">
      <c r="A6" s="5"/>
      <c r="B6" s="141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7"/>
      <c r="AF6" s="7"/>
      <c r="AG6" s="8"/>
      <c r="AH6" s="8"/>
    </row>
    <row r="7" spans="1:34" ht="18" customHeight="1">
      <c r="A7" s="5"/>
      <c r="B7" s="6"/>
      <c r="C7" s="69" t="s">
        <v>4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7"/>
      <c r="AF7" s="7"/>
      <c r="AG7" s="8"/>
      <c r="AH7" s="8"/>
    </row>
    <row r="8" spans="1:34" ht="38.25" customHeight="1">
      <c r="A8" s="5"/>
      <c r="B8" s="6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7"/>
      <c r="AF8" s="7"/>
      <c r="AG8" s="8"/>
      <c r="AH8" s="8"/>
    </row>
    <row r="9" spans="1:34" ht="18.75" customHeight="1">
      <c r="A9" s="5"/>
      <c r="B9" s="6"/>
      <c r="C9" s="7"/>
      <c r="D9" s="7"/>
      <c r="E9" s="60" t="s">
        <v>5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7"/>
      <c r="AF9" s="7"/>
      <c r="AG9" s="8"/>
      <c r="AH9" s="8"/>
    </row>
    <row r="10" spans="1:34" ht="18" customHeight="1">
      <c r="A10" s="5"/>
      <c r="B10" s="6"/>
      <c r="C10" s="7"/>
      <c r="D10" s="7"/>
      <c r="E10" s="7"/>
      <c r="F10" s="7"/>
      <c r="G10" s="9"/>
      <c r="H10" s="9"/>
      <c r="I10" s="69" t="s">
        <v>6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9"/>
      <c r="AF10" s="9"/>
      <c r="AG10" s="10"/>
      <c r="AH10" s="8"/>
    </row>
    <row r="11" spans="1:34" ht="34.5" customHeight="1">
      <c r="A11" s="5"/>
      <c r="B11" s="6"/>
      <c r="C11" s="7"/>
      <c r="D11" s="7"/>
      <c r="E11" s="7"/>
      <c r="F11" s="7"/>
      <c r="G11" s="9"/>
      <c r="H11" s="9"/>
      <c r="I11" s="69" t="s">
        <v>7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9"/>
      <c r="AE11" s="9"/>
      <c r="AF11" s="9"/>
      <c r="AG11" s="10"/>
      <c r="AH11" s="8"/>
    </row>
    <row r="12" spans="1:34" ht="18" customHeight="1">
      <c r="A12" s="5"/>
      <c r="B12" s="6"/>
      <c r="C12" s="7"/>
      <c r="D12" s="7"/>
      <c r="E12" s="7"/>
      <c r="F12" s="7"/>
      <c r="G12" s="69" t="s">
        <v>8</v>
      </c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9"/>
      <c r="AE12" s="9"/>
      <c r="AF12" s="9"/>
      <c r="AG12" s="10"/>
      <c r="AH12" s="8"/>
    </row>
    <row r="13" spans="1:34" ht="31.5" customHeight="1">
      <c r="A13" s="5"/>
      <c r="B13" s="6"/>
      <c r="C13" s="7"/>
      <c r="D13" s="7"/>
      <c r="E13" s="7"/>
      <c r="F13" s="7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9"/>
      <c r="AE13" s="9"/>
      <c r="AF13" s="9"/>
      <c r="AG13" s="10"/>
      <c r="AH13" s="8"/>
    </row>
    <row r="14" spans="1:34" ht="24" customHeight="1">
      <c r="A14" s="5"/>
      <c r="B14" s="6"/>
      <c r="C14" s="7"/>
      <c r="D14" s="7"/>
      <c r="E14" s="7"/>
      <c r="F14" s="7"/>
      <c r="G14" s="9"/>
      <c r="H14" s="9"/>
      <c r="I14" s="9"/>
      <c r="J14" s="9"/>
      <c r="K14" s="9"/>
      <c r="L14" s="69" t="s">
        <v>9</v>
      </c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128"/>
      <c r="AH14" s="8"/>
    </row>
    <row r="15" spans="1:34" ht="24" customHeight="1">
      <c r="A15" s="5"/>
      <c r="B15" s="6"/>
      <c r="C15" s="7"/>
      <c r="D15" s="7"/>
      <c r="E15" s="7"/>
      <c r="F15" s="7"/>
      <c r="G15" s="9"/>
      <c r="H15" s="9"/>
      <c r="I15" s="9"/>
      <c r="J15" s="9"/>
      <c r="K15" s="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128"/>
      <c r="AH15" s="8"/>
    </row>
    <row r="16" spans="1:34" ht="15.75">
      <c r="A16" s="5"/>
      <c r="B16" s="6"/>
      <c r="C16" s="7"/>
      <c r="D16" s="7"/>
      <c r="E16" s="7"/>
      <c r="F16" s="7"/>
      <c r="G16" s="9"/>
      <c r="H16" s="9"/>
      <c r="I16" s="9"/>
      <c r="J16" s="9"/>
      <c r="K16" s="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128"/>
      <c r="AH16" s="8"/>
    </row>
    <row r="17" spans="1:34" ht="15.75" hidden="1">
      <c r="A17" s="5"/>
      <c r="B17" s="6"/>
      <c r="C17" s="7"/>
      <c r="D17" s="7"/>
      <c r="E17" s="7"/>
      <c r="F17" s="7"/>
      <c r="G17" s="9"/>
      <c r="H17" s="9"/>
      <c r="I17" s="9"/>
      <c r="J17" s="9"/>
      <c r="K17" s="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128"/>
      <c r="AH17" s="8"/>
    </row>
    <row r="18" spans="1:34" ht="15.75" hidden="1">
      <c r="A18" s="5"/>
      <c r="B18" s="6"/>
      <c r="C18" s="7"/>
      <c r="D18" s="7"/>
      <c r="E18" s="7"/>
      <c r="F18" s="7"/>
      <c r="G18" s="9"/>
      <c r="H18" s="9"/>
      <c r="I18" s="9"/>
      <c r="J18" s="9"/>
      <c r="K18" s="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128"/>
      <c r="AH18" s="8"/>
    </row>
    <row r="19" spans="1:34" ht="15.75" hidden="1">
      <c r="A19" s="5"/>
      <c r="B19" s="6"/>
      <c r="C19" s="7"/>
      <c r="D19" s="7"/>
      <c r="E19" s="7"/>
      <c r="F19" s="7"/>
      <c r="G19" s="9"/>
      <c r="H19" s="9"/>
      <c r="I19" s="9"/>
      <c r="J19" s="9"/>
      <c r="K19" s="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128"/>
      <c r="AH19" s="8"/>
    </row>
    <row r="20" spans="1:34" ht="15.75">
      <c r="A20" s="5"/>
      <c r="B20" s="6"/>
      <c r="C20" s="7"/>
      <c r="D20" s="7"/>
      <c r="E20" s="7"/>
      <c r="F20" s="7"/>
      <c r="G20" s="9"/>
      <c r="H20" s="9"/>
      <c r="I20" s="9"/>
      <c r="J20" s="9"/>
      <c r="K20" s="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128"/>
      <c r="AH20" s="8"/>
    </row>
    <row r="21" spans="1:34" ht="15.75" customHeight="1">
      <c r="A21" s="5"/>
      <c r="B21" s="6"/>
      <c r="C21" s="7"/>
      <c r="D21" s="7"/>
      <c r="E21" s="60" t="s">
        <v>10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7"/>
      <c r="AF21" s="7"/>
      <c r="AG21" s="8"/>
      <c r="AH21" s="8"/>
    </row>
    <row r="22" spans="1:34" ht="30.75" customHeight="1">
      <c r="A22" s="5"/>
      <c r="B22" s="6"/>
      <c r="C22" s="7"/>
      <c r="D22" s="7"/>
      <c r="E22" s="7"/>
      <c r="F22" s="7"/>
      <c r="G22" s="7"/>
      <c r="H22" s="7"/>
      <c r="I22" s="7"/>
      <c r="J22" s="69" t="s">
        <v>11</v>
      </c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7"/>
      <c r="AF22" s="7"/>
      <c r="AG22" s="8"/>
      <c r="AH22" s="8"/>
    </row>
    <row r="23" spans="1:34" ht="18" customHeight="1">
      <c r="A23" s="5"/>
      <c r="B23" s="6"/>
      <c r="C23" s="7"/>
      <c r="D23" s="7"/>
      <c r="E23" s="7"/>
      <c r="F23" s="7"/>
      <c r="G23" s="7"/>
      <c r="H23" s="7"/>
      <c r="I23" s="7"/>
      <c r="J23" s="69" t="s">
        <v>12</v>
      </c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7"/>
      <c r="AF23" s="7"/>
      <c r="AG23" s="8"/>
      <c r="AH23" s="8"/>
    </row>
    <row r="24" spans="1:34">
      <c r="A24" s="5"/>
      <c r="B24" s="6"/>
      <c r="C24" s="7"/>
      <c r="D24" s="7"/>
      <c r="E24" s="7"/>
      <c r="F24" s="7"/>
      <c r="G24" s="7"/>
      <c r="H24" s="7"/>
      <c r="I24" s="7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7"/>
      <c r="AF24" s="7"/>
      <c r="AG24" s="8"/>
      <c r="AH24" s="8"/>
    </row>
    <row r="25" spans="1:34" ht="18" customHeight="1">
      <c r="A25" s="5"/>
      <c r="B25" s="6"/>
      <c r="C25" s="7"/>
      <c r="D25" s="7"/>
      <c r="E25" s="7"/>
      <c r="F25" s="7"/>
      <c r="G25" s="7"/>
      <c r="H25" s="7"/>
      <c r="I25" s="7"/>
      <c r="J25" s="11"/>
      <c r="K25" s="11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1"/>
      <c r="AB25" s="11"/>
      <c r="AC25" s="11"/>
      <c r="AD25" s="11"/>
      <c r="AE25" s="7"/>
      <c r="AF25" s="7"/>
      <c r="AG25" s="8"/>
      <c r="AH25" s="8"/>
    </row>
    <row r="26" spans="1:34" ht="15.75">
      <c r="A26" s="12"/>
      <c r="B26" s="13"/>
      <c r="C26" s="14"/>
      <c r="D26" s="14"/>
      <c r="E26" s="14"/>
      <c r="F26" s="14"/>
      <c r="G26" s="14"/>
      <c r="H26" s="14"/>
      <c r="I26" s="14"/>
      <c r="J26" s="15"/>
      <c r="K26" s="15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5"/>
      <c r="AB26" s="15"/>
      <c r="AC26" s="15"/>
      <c r="AD26" s="15"/>
      <c r="AE26" s="14"/>
      <c r="AF26" s="14"/>
      <c r="AG26" s="16"/>
      <c r="AH26" s="16"/>
    </row>
    <row r="27" spans="1:34" ht="15.75">
      <c r="B27" s="7"/>
      <c r="C27" s="7"/>
      <c r="D27" s="7"/>
      <c r="E27" s="7"/>
      <c r="F27" s="7"/>
      <c r="G27" s="7"/>
      <c r="H27" s="7"/>
      <c r="I27" s="7"/>
      <c r="J27" s="11"/>
      <c r="K27" s="11"/>
      <c r="L27" s="131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3"/>
      <c r="AB27" s="11"/>
      <c r="AC27" s="11"/>
      <c r="AD27" s="11"/>
      <c r="AE27" s="7"/>
      <c r="AF27" s="7"/>
      <c r="AG27" s="7"/>
      <c r="AH27" s="7"/>
    </row>
    <row r="28" spans="1:34" ht="19.149999999999999" customHeight="1">
      <c r="A28" s="1"/>
      <c r="B28" s="17"/>
      <c r="C28" s="2"/>
      <c r="D28" s="17"/>
      <c r="E28" s="2"/>
      <c r="F28" s="134" t="s">
        <v>13</v>
      </c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2"/>
      <c r="AH28" s="3"/>
    </row>
    <row r="29" spans="1:34" ht="0.95" customHeight="1">
      <c r="A29" s="5"/>
      <c r="B29" s="6"/>
      <c r="C29" s="7"/>
      <c r="D29" s="6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8"/>
    </row>
    <row r="30" spans="1:34" ht="17.45" customHeight="1">
      <c r="A30" s="5"/>
      <c r="B30" s="6"/>
      <c r="C30" s="7"/>
      <c r="D30" s="6"/>
      <c r="E30" s="7"/>
      <c r="F30" s="7"/>
      <c r="G30" s="7"/>
      <c r="H30" s="136" t="s">
        <v>14</v>
      </c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8"/>
      <c r="AG30" s="7"/>
      <c r="AH30" s="8"/>
    </row>
    <row r="31" spans="1:34" ht="30.75" customHeight="1">
      <c r="A31" s="5"/>
      <c r="B31" s="6"/>
      <c r="C31" s="7"/>
      <c r="D31" s="6"/>
      <c r="E31" s="7"/>
      <c r="F31" s="18"/>
      <c r="G31" s="19"/>
      <c r="H31" s="20"/>
      <c r="I31" s="21"/>
      <c r="J31" s="22"/>
      <c r="K31" s="23"/>
      <c r="L31" s="123" t="s">
        <v>15</v>
      </c>
      <c r="M31" s="124"/>
      <c r="N31" s="125" t="s">
        <v>16</v>
      </c>
      <c r="O31" s="125"/>
      <c r="P31" s="125"/>
      <c r="Q31" s="125"/>
      <c r="R31" s="125"/>
      <c r="S31" s="24"/>
      <c r="T31" s="126" t="s">
        <v>17</v>
      </c>
      <c r="U31" s="125"/>
      <c r="V31" s="124"/>
      <c r="W31" s="125" t="s">
        <v>18</v>
      </c>
      <c r="X31" s="125"/>
      <c r="Y31" s="125"/>
      <c r="Z31" s="125"/>
      <c r="AA31" s="125"/>
      <c r="AB31" s="125"/>
      <c r="AC31" s="127"/>
      <c r="AD31" s="127"/>
      <c r="AE31" s="127"/>
      <c r="AF31" s="25"/>
      <c r="AG31" s="7"/>
      <c r="AH31" s="26"/>
    </row>
    <row r="32" spans="1:34" ht="20.85" customHeight="1">
      <c r="A32" s="5"/>
      <c r="B32" s="6"/>
      <c r="C32" s="7"/>
      <c r="D32" s="6"/>
      <c r="E32" s="7"/>
      <c r="F32" s="27"/>
      <c r="G32" s="7"/>
      <c r="H32" s="28"/>
      <c r="I32" s="29"/>
      <c r="J32" s="30"/>
      <c r="K32" s="21"/>
      <c r="L32" s="108">
        <v>1126421664</v>
      </c>
      <c r="M32" s="109"/>
      <c r="N32" s="110">
        <v>727485266.29999995</v>
      </c>
      <c r="O32" s="110"/>
      <c r="P32" s="110"/>
      <c r="Q32" s="110"/>
      <c r="R32" s="110"/>
      <c r="S32" s="21"/>
      <c r="T32" s="111">
        <f>+U38+U39</f>
        <v>204391199.69999999</v>
      </c>
      <c r="U32" s="112"/>
      <c r="V32" s="113"/>
      <c r="W32" s="110">
        <f>IF(T32=0," ", T32/N32)</f>
        <v>0.28095579274001853</v>
      </c>
      <c r="X32" s="110"/>
      <c r="Y32" s="110"/>
      <c r="Z32" s="110"/>
      <c r="AA32" s="110"/>
      <c r="AB32" s="114"/>
      <c r="AC32" s="115"/>
      <c r="AD32" s="107"/>
      <c r="AE32" s="107"/>
      <c r="AF32" s="25"/>
      <c r="AG32" s="7"/>
      <c r="AH32" s="31"/>
    </row>
    <row r="33" spans="1:36" ht="0" hidden="1" customHeight="1">
      <c r="A33" s="5"/>
      <c r="B33" s="6"/>
      <c r="C33" s="7"/>
      <c r="D33" s="6"/>
      <c r="E33" s="7"/>
      <c r="F33" s="32"/>
      <c r="G33" s="33"/>
      <c r="H33" s="33"/>
      <c r="I33" s="33"/>
      <c r="J33" s="34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8"/>
    </row>
    <row r="34" spans="1:36" ht="6" customHeight="1">
      <c r="A34" s="5"/>
      <c r="B34" s="6"/>
      <c r="C34" s="7"/>
      <c r="D34" s="6"/>
      <c r="E34" s="7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8"/>
    </row>
    <row r="35" spans="1:36" ht="14.65" customHeight="1">
      <c r="A35" s="5"/>
      <c r="B35" s="6"/>
      <c r="C35" s="7"/>
      <c r="D35" s="116" t="s">
        <v>19</v>
      </c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07"/>
      <c r="AB35" s="107"/>
      <c r="AC35" s="107"/>
      <c r="AD35" s="107"/>
      <c r="AE35" s="107"/>
      <c r="AF35" s="118"/>
      <c r="AG35" s="7"/>
      <c r="AH35" s="8"/>
    </row>
    <row r="36" spans="1:36" ht="15.6" customHeight="1">
      <c r="A36" s="35"/>
      <c r="B36" s="18"/>
      <c r="C36" s="19"/>
      <c r="D36" s="119" t="s">
        <v>20</v>
      </c>
      <c r="E36" s="88"/>
      <c r="F36" s="88"/>
      <c r="G36" s="88"/>
      <c r="H36" s="88"/>
      <c r="I36" s="88"/>
      <c r="J36" s="88"/>
      <c r="K36" s="88"/>
      <c r="L36" s="89"/>
      <c r="M36" s="36"/>
      <c r="N36" s="120" t="s">
        <v>21</v>
      </c>
      <c r="O36" s="88"/>
      <c r="P36" s="88"/>
      <c r="Q36" s="88"/>
      <c r="R36" s="88"/>
      <c r="S36" s="121" t="s">
        <v>22</v>
      </c>
      <c r="T36" s="88"/>
      <c r="U36" s="88"/>
      <c r="V36" s="89"/>
      <c r="W36" s="120" t="s">
        <v>23</v>
      </c>
      <c r="X36" s="88"/>
      <c r="Y36" s="88"/>
      <c r="Z36" s="122"/>
      <c r="AA36" s="106"/>
      <c r="AB36" s="107"/>
      <c r="AC36" s="107"/>
      <c r="AD36" s="118"/>
      <c r="AE36" s="106"/>
      <c r="AF36" s="107"/>
      <c r="AG36" s="7"/>
      <c r="AH36" s="8"/>
    </row>
    <row r="37" spans="1:36" ht="72" customHeight="1">
      <c r="A37" s="5"/>
      <c r="B37" s="27"/>
      <c r="C37" s="7"/>
      <c r="D37" s="98" t="s">
        <v>24</v>
      </c>
      <c r="E37" s="99"/>
      <c r="F37" s="99"/>
      <c r="G37" s="99"/>
      <c r="H37" s="99"/>
      <c r="I37" s="99"/>
      <c r="J37" s="99"/>
      <c r="K37" s="99"/>
      <c r="L37" s="100"/>
      <c r="M37" s="37" t="s">
        <v>25</v>
      </c>
      <c r="N37" s="93" t="s">
        <v>26</v>
      </c>
      <c r="O37" s="101"/>
      <c r="P37" s="102" t="s">
        <v>27</v>
      </c>
      <c r="Q37" s="103"/>
      <c r="R37" s="104"/>
      <c r="S37" s="98" t="s">
        <v>28</v>
      </c>
      <c r="T37" s="100"/>
      <c r="U37" s="102" t="s">
        <v>29</v>
      </c>
      <c r="V37" s="104"/>
      <c r="W37" s="105" t="s">
        <v>30</v>
      </c>
      <c r="X37" s="99"/>
      <c r="Y37" s="100"/>
      <c r="Z37" s="93" t="s">
        <v>31</v>
      </c>
      <c r="AA37" s="94"/>
      <c r="AB37" s="94"/>
      <c r="AC37" s="94"/>
      <c r="AD37" s="94"/>
      <c r="AE37" s="94"/>
      <c r="AF37" s="95"/>
      <c r="AG37" s="7"/>
      <c r="AH37" s="8"/>
    </row>
    <row r="38" spans="1:36" ht="120.75" customHeight="1">
      <c r="A38" s="38"/>
      <c r="B38" s="39"/>
      <c r="C38" s="40"/>
      <c r="D38" s="74" t="s">
        <v>32</v>
      </c>
      <c r="E38" s="75"/>
      <c r="F38" s="75"/>
      <c r="G38" s="75"/>
      <c r="H38" s="75"/>
      <c r="I38" s="75"/>
      <c r="J38" s="75"/>
      <c r="K38" s="75"/>
      <c r="L38" s="76"/>
      <c r="M38" s="41" t="s">
        <v>33</v>
      </c>
      <c r="N38" s="96">
        <v>166</v>
      </c>
      <c r="O38" s="97"/>
      <c r="P38" s="79">
        <v>218993157.49000001</v>
      </c>
      <c r="Q38" s="80"/>
      <c r="R38" s="81"/>
      <c r="S38" s="96">
        <v>186</v>
      </c>
      <c r="T38" s="97"/>
      <c r="U38" s="82">
        <v>186617171.72</v>
      </c>
      <c r="V38" s="83"/>
      <c r="W38" s="84" t="str">
        <f>IF(S38=""," ",IF(S38=0,0,IF(ISERROR(IF(S38/N38&gt;1,"&gt;100%",S38/N38)),"",(IF(S38/N38&gt;1,"&gt;100%",S38/N38)))))</f>
        <v>&gt;100%</v>
      </c>
      <c r="X38" s="85"/>
      <c r="Y38" s="86"/>
      <c r="Z38" s="87">
        <f>IF(U38=" "," ",IF(U38=0," ", U38/P38))</f>
        <v>0.85215982937056645</v>
      </c>
      <c r="AA38" s="88"/>
      <c r="AB38" s="88"/>
      <c r="AC38" s="88"/>
      <c r="AD38" s="88"/>
      <c r="AE38" s="88"/>
      <c r="AF38" s="89"/>
      <c r="AG38" s="32"/>
      <c r="AH38" s="42"/>
    </row>
    <row r="39" spans="1:36" ht="99.75" customHeight="1">
      <c r="A39" s="43"/>
      <c r="B39" s="6"/>
      <c r="C39" s="7"/>
      <c r="D39" s="74" t="s">
        <v>34</v>
      </c>
      <c r="E39" s="75"/>
      <c r="F39" s="75"/>
      <c r="G39" s="75"/>
      <c r="H39" s="75"/>
      <c r="I39" s="75"/>
      <c r="J39" s="75"/>
      <c r="K39" s="75"/>
      <c r="L39" s="76"/>
      <c r="M39" s="41" t="s">
        <v>35</v>
      </c>
      <c r="N39" s="77">
        <v>1018</v>
      </c>
      <c r="O39" s="78"/>
      <c r="P39" s="79">
        <v>39424758.5</v>
      </c>
      <c r="Q39" s="80"/>
      <c r="R39" s="81"/>
      <c r="S39" s="77">
        <v>1143</v>
      </c>
      <c r="T39" s="78"/>
      <c r="U39" s="82">
        <f>7963510.98+4498146+5312371</f>
        <v>17774027.98</v>
      </c>
      <c r="V39" s="83"/>
      <c r="W39" s="84" t="str">
        <f>IF(S39=""," ",IF(S39=0,0,IF(ISERROR(IF(S39/N39&gt;1,"&gt;100%",S39/N39)),"",(IF(S39/N39&gt;1,"&gt;100%",S39/N39)))))</f>
        <v>&gt;100%</v>
      </c>
      <c r="X39" s="85"/>
      <c r="Y39" s="86"/>
      <c r="Z39" s="87">
        <f>IF(U39=" "," ",IF(U39=0," ", U39/P39))</f>
        <v>0.45083416249715264</v>
      </c>
      <c r="AA39" s="88"/>
      <c r="AB39" s="88"/>
      <c r="AC39" s="88"/>
      <c r="AD39" s="88"/>
      <c r="AE39" s="88"/>
      <c r="AF39" s="89"/>
      <c r="AG39" s="7"/>
      <c r="AH39" s="8"/>
      <c r="AI39" s="44"/>
    </row>
    <row r="40" spans="1:36">
      <c r="A40" s="5"/>
      <c r="B40" s="6"/>
      <c r="C40" s="7"/>
      <c r="D40" s="6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8"/>
      <c r="AJ40" s="45"/>
    </row>
    <row r="41" spans="1:36" ht="0.95" customHeight="1">
      <c r="A41" s="5"/>
      <c r="B41" s="6"/>
      <c r="C41" s="7"/>
      <c r="D41" s="6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8"/>
    </row>
    <row r="42" spans="1:36" ht="17.100000000000001" customHeight="1">
      <c r="A42" s="5"/>
      <c r="B42" s="6"/>
      <c r="C42" s="7"/>
      <c r="D42" s="90" t="s">
        <v>36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7"/>
      <c r="AH42" s="8"/>
    </row>
    <row r="43" spans="1:36" ht="4.3499999999999996" customHeight="1">
      <c r="A43" s="5"/>
      <c r="B43" s="6"/>
      <c r="C43" s="7"/>
      <c r="D43" s="6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8"/>
    </row>
    <row r="44" spans="1:36" ht="15.75">
      <c r="A44" s="5"/>
      <c r="B44" s="6"/>
      <c r="C44" s="7"/>
      <c r="D44" s="6"/>
      <c r="E44" s="7"/>
      <c r="F44" s="7"/>
      <c r="G44" s="7"/>
      <c r="H44" s="7"/>
      <c r="I44" s="7"/>
      <c r="J44" s="7"/>
      <c r="K44" s="9"/>
      <c r="L44" s="68" t="s">
        <v>37</v>
      </c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46"/>
      <c r="AB44" s="46"/>
      <c r="AC44" s="46"/>
      <c r="AD44" s="46"/>
      <c r="AE44" s="46"/>
      <c r="AF44" s="46"/>
      <c r="AG44" s="9"/>
      <c r="AH44" s="10"/>
    </row>
    <row r="45" spans="1:36" ht="15.75">
      <c r="A45" s="5"/>
      <c r="B45" s="6"/>
      <c r="C45" s="7"/>
      <c r="D45" s="6"/>
      <c r="E45" s="7"/>
      <c r="F45" s="7"/>
      <c r="G45" s="7"/>
      <c r="H45" s="7"/>
      <c r="I45" s="7"/>
      <c r="J45" s="7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10"/>
      <c r="AI45" s="44"/>
    </row>
    <row r="46" spans="1:36" ht="18" customHeight="1">
      <c r="A46" s="5"/>
      <c r="B46" s="6"/>
      <c r="C46" s="7"/>
      <c r="D46" s="6"/>
      <c r="E46" s="7"/>
      <c r="F46" s="7"/>
      <c r="G46" s="7"/>
      <c r="H46" s="7"/>
      <c r="I46" s="7"/>
      <c r="J46" s="7"/>
      <c r="K46" s="9"/>
      <c r="L46" s="69" t="s">
        <v>38</v>
      </c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11"/>
      <c r="AB46" s="11"/>
      <c r="AC46" s="11"/>
      <c r="AD46" s="11"/>
      <c r="AE46" s="11"/>
      <c r="AF46" s="11"/>
      <c r="AG46" s="11"/>
      <c r="AH46" s="10"/>
    </row>
    <row r="47" spans="1:36" ht="15.75">
      <c r="A47" s="5"/>
      <c r="B47" s="6"/>
      <c r="C47" s="7"/>
      <c r="D47" s="6"/>
      <c r="E47" s="7"/>
      <c r="F47" s="7"/>
      <c r="G47" s="7"/>
      <c r="H47" s="7"/>
      <c r="I47" s="7"/>
      <c r="J47" s="7"/>
      <c r="K47" s="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11"/>
      <c r="AB47" s="11"/>
      <c r="AC47" s="11"/>
      <c r="AD47" s="11"/>
      <c r="AE47" s="11"/>
      <c r="AF47" s="11"/>
      <c r="AG47" s="11"/>
      <c r="AH47" s="10"/>
    </row>
    <row r="48" spans="1:36" ht="15.75">
      <c r="A48" s="5"/>
      <c r="B48" s="6"/>
      <c r="C48" s="7"/>
      <c r="D48" s="6"/>
      <c r="E48" s="7"/>
      <c r="F48" s="7"/>
      <c r="G48" s="7"/>
      <c r="H48" s="7"/>
      <c r="I48" s="7"/>
      <c r="J48" s="7"/>
      <c r="K48" s="9"/>
      <c r="L48" s="91" t="s">
        <v>39</v>
      </c>
      <c r="M48" s="91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10"/>
    </row>
    <row r="49" spans="1:34" ht="15.75">
      <c r="A49" s="5"/>
      <c r="B49" s="6"/>
      <c r="C49" s="7"/>
      <c r="D49" s="6"/>
      <c r="E49" s="7"/>
      <c r="F49" s="7"/>
      <c r="G49" s="7"/>
      <c r="H49" s="7"/>
      <c r="I49" s="7"/>
      <c r="J49" s="7"/>
      <c r="K49" s="9"/>
      <c r="L49" s="73"/>
      <c r="M49" s="73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10"/>
    </row>
    <row r="50" spans="1:34" ht="15.75">
      <c r="A50" s="5"/>
      <c r="B50" s="6"/>
      <c r="C50" s="7"/>
      <c r="D50" s="6"/>
      <c r="E50" s="7"/>
      <c r="F50" s="7"/>
      <c r="G50" s="7"/>
      <c r="H50" s="7"/>
      <c r="I50" s="7"/>
      <c r="J50" s="7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10"/>
    </row>
    <row r="51" spans="1:34" ht="126" customHeight="1">
      <c r="A51" s="5"/>
      <c r="B51" s="6"/>
      <c r="C51" s="7"/>
      <c r="D51" s="7"/>
      <c r="E51" s="7"/>
      <c r="F51" s="7"/>
      <c r="G51" s="7"/>
      <c r="H51" s="7"/>
      <c r="I51" s="7"/>
      <c r="J51" s="7"/>
      <c r="K51" s="65" t="s">
        <v>45</v>
      </c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7"/>
    </row>
    <row r="52" spans="1:34" ht="22.5" customHeight="1">
      <c r="A52" s="5"/>
      <c r="B52" s="6"/>
      <c r="C52" s="7"/>
      <c r="D52" s="7"/>
      <c r="E52" s="7"/>
      <c r="F52" s="7"/>
      <c r="G52" s="7"/>
      <c r="H52" s="7"/>
      <c r="I52" s="7"/>
      <c r="J52" s="7"/>
      <c r="K52" s="9"/>
      <c r="L52" s="47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10"/>
    </row>
    <row r="53" spans="1:34" ht="15.75">
      <c r="A53" s="5"/>
      <c r="B53" s="6"/>
      <c r="C53" s="7"/>
      <c r="D53" s="7"/>
      <c r="E53" s="7"/>
      <c r="F53" s="7"/>
      <c r="G53" s="7"/>
      <c r="H53" s="7"/>
      <c r="I53" s="7"/>
      <c r="J53" s="7"/>
      <c r="K53" s="9"/>
      <c r="L53" s="68" t="s">
        <v>40</v>
      </c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46"/>
      <c r="AB53" s="46"/>
      <c r="AC53" s="46"/>
      <c r="AD53" s="46"/>
      <c r="AE53" s="46"/>
      <c r="AF53" s="46"/>
      <c r="AG53" s="9"/>
      <c r="AH53" s="10"/>
    </row>
    <row r="54" spans="1:34" ht="15.75">
      <c r="A54" s="5"/>
      <c r="B54" s="6"/>
      <c r="C54" s="7"/>
      <c r="D54" s="7"/>
      <c r="E54" s="7"/>
      <c r="F54" s="7"/>
      <c r="G54" s="7"/>
      <c r="H54" s="7"/>
      <c r="I54" s="7"/>
      <c r="J54" s="7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10"/>
    </row>
    <row r="55" spans="1:34" ht="15.75">
      <c r="A55" s="5"/>
      <c r="B55" s="6"/>
      <c r="C55" s="7"/>
      <c r="D55" s="7"/>
      <c r="E55" s="7"/>
      <c r="F55" s="7"/>
      <c r="G55" s="7"/>
      <c r="H55" s="7"/>
      <c r="I55" s="7"/>
      <c r="J55" s="7"/>
      <c r="K55" s="9"/>
      <c r="L55" s="69" t="s">
        <v>41</v>
      </c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10"/>
    </row>
    <row r="56" spans="1:34" ht="15.75">
      <c r="A56" s="5"/>
      <c r="B56" s="6"/>
      <c r="C56" s="7"/>
      <c r="D56" s="7"/>
      <c r="E56" s="7"/>
      <c r="F56" s="7"/>
      <c r="G56" s="7"/>
      <c r="H56" s="7"/>
      <c r="I56" s="7"/>
      <c r="J56" s="7"/>
      <c r="K56" s="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10"/>
    </row>
    <row r="57" spans="1:34" ht="15.75">
      <c r="A57" s="5"/>
      <c r="B57" s="6"/>
      <c r="C57" s="7"/>
      <c r="D57" s="7"/>
      <c r="E57" s="7"/>
      <c r="F57" s="7"/>
      <c r="G57" s="7"/>
      <c r="H57" s="7"/>
      <c r="I57" s="7"/>
      <c r="J57" s="7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10"/>
    </row>
    <row r="58" spans="1:34" ht="15.75">
      <c r="A58" s="5"/>
      <c r="B58" s="6"/>
      <c r="C58" s="7"/>
      <c r="D58" s="7"/>
      <c r="E58" s="7"/>
      <c r="F58" s="7"/>
      <c r="G58" s="7"/>
      <c r="H58" s="7"/>
      <c r="I58" s="7"/>
      <c r="J58" s="7"/>
      <c r="K58" s="9"/>
      <c r="L58" s="69" t="s">
        <v>42</v>
      </c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48"/>
    </row>
    <row r="59" spans="1:34" ht="15.75">
      <c r="A59" s="5"/>
      <c r="B59" s="6"/>
      <c r="C59" s="7"/>
      <c r="D59" s="7"/>
      <c r="E59" s="7"/>
      <c r="F59" s="7"/>
      <c r="G59" s="7"/>
      <c r="H59" s="7"/>
      <c r="I59" s="7"/>
      <c r="J59" s="7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48"/>
    </row>
    <row r="60" spans="1:34" ht="118.5" customHeight="1">
      <c r="A60" s="5"/>
      <c r="B60" s="6"/>
      <c r="C60" s="7"/>
      <c r="D60" s="7"/>
      <c r="E60" s="7"/>
      <c r="F60" s="7"/>
      <c r="G60" s="7"/>
      <c r="H60" s="7"/>
      <c r="I60" s="7"/>
      <c r="J60" s="7"/>
      <c r="K60" s="70" t="s">
        <v>46</v>
      </c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1"/>
    </row>
    <row r="61" spans="1:34" ht="74.25" customHeight="1">
      <c r="A61" s="5"/>
      <c r="B61" s="6"/>
      <c r="C61" s="7"/>
      <c r="D61" s="7"/>
      <c r="E61" s="7"/>
      <c r="F61" s="7"/>
      <c r="G61" s="7"/>
      <c r="H61" s="7"/>
      <c r="I61" s="7"/>
      <c r="J61" s="7"/>
      <c r="K61" s="7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"/>
      <c r="AB61" s="7"/>
      <c r="AC61" s="7"/>
      <c r="AD61" s="7"/>
      <c r="AE61" s="7"/>
      <c r="AF61" s="7"/>
      <c r="AG61" s="7"/>
      <c r="AH61" s="49"/>
    </row>
    <row r="62" spans="1:34">
      <c r="A62" s="5"/>
      <c r="B62" s="6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50"/>
      <c r="Z62" s="7"/>
      <c r="AA62" s="7"/>
      <c r="AB62" s="7"/>
      <c r="AC62" s="7"/>
      <c r="AD62" s="7"/>
      <c r="AE62" s="7"/>
      <c r="AF62" s="7"/>
      <c r="AG62" s="7"/>
      <c r="AH62" s="8"/>
    </row>
    <row r="63" spans="1:34" ht="18" customHeight="1">
      <c r="A63" s="5"/>
      <c r="B63" s="6"/>
      <c r="C63" s="60" t="s">
        <v>43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8"/>
    </row>
    <row r="64" spans="1:34">
      <c r="A64" s="5"/>
      <c r="B64" s="6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8"/>
    </row>
    <row r="65" spans="1:34" ht="51" customHeight="1">
      <c r="A65" s="12"/>
      <c r="B65" s="13"/>
      <c r="C65" s="14"/>
      <c r="D65" s="14"/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4"/>
    </row>
    <row r="66" spans="1:34" ht="0" hidden="1" customHeight="1"/>
    <row r="67" spans="1:34" ht="17.25" customHeight="1">
      <c r="L67" s="51" t="s">
        <v>44</v>
      </c>
    </row>
    <row r="68" spans="1:34" ht="0.6" customHeight="1"/>
  </sheetData>
  <mergeCells count="67">
    <mergeCell ref="E9:AD9"/>
    <mergeCell ref="B1:AA1"/>
    <mergeCell ref="B3:Z3"/>
    <mergeCell ref="C4:AA4"/>
    <mergeCell ref="B5:AD6"/>
    <mergeCell ref="C7:AD8"/>
    <mergeCell ref="L31:M31"/>
    <mergeCell ref="N31:R31"/>
    <mergeCell ref="T31:V31"/>
    <mergeCell ref="W31:AE31"/>
    <mergeCell ref="I10:AD10"/>
    <mergeCell ref="I11:AC11"/>
    <mergeCell ref="G12:AC13"/>
    <mergeCell ref="L14:AG20"/>
    <mergeCell ref="E21:AD21"/>
    <mergeCell ref="J22:AD22"/>
    <mergeCell ref="J23:AD24"/>
    <mergeCell ref="L25:Z26"/>
    <mergeCell ref="L27:AA27"/>
    <mergeCell ref="F28:AF28"/>
    <mergeCell ref="H30:AF30"/>
    <mergeCell ref="AE36:AF36"/>
    <mergeCell ref="L32:M32"/>
    <mergeCell ref="N32:R32"/>
    <mergeCell ref="T32:V32"/>
    <mergeCell ref="W32:AB32"/>
    <mergeCell ref="AC32:AE32"/>
    <mergeCell ref="D35:AF35"/>
    <mergeCell ref="D36:L36"/>
    <mergeCell ref="N36:R36"/>
    <mergeCell ref="S36:V36"/>
    <mergeCell ref="W36:Z36"/>
    <mergeCell ref="AA36:AD36"/>
    <mergeCell ref="Z37:AF37"/>
    <mergeCell ref="D38:L38"/>
    <mergeCell ref="N38:O38"/>
    <mergeCell ref="P38:R38"/>
    <mergeCell ref="S38:T38"/>
    <mergeCell ref="U38:V38"/>
    <mergeCell ref="W38:Y38"/>
    <mergeCell ref="Z38:AF38"/>
    <mergeCell ref="D37:L37"/>
    <mergeCell ref="N37:O37"/>
    <mergeCell ref="P37:R37"/>
    <mergeCell ref="S37:T37"/>
    <mergeCell ref="U37:V37"/>
    <mergeCell ref="W37:Y37"/>
    <mergeCell ref="L49:AG49"/>
    <mergeCell ref="D39:L39"/>
    <mergeCell ref="N39:O39"/>
    <mergeCell ref="P39:R39"/>
    <mergeCell ref="S39:T39"/>
    <mergeCell ref="U39:V39"/>
    <mergeCell ref="W39:Y39"/>
    <mergeCell ref="Z39:AF39"/>
    <mergeCell ref="D42:AF42"/>
    <mergeCell ref="L44:Z44"/>
    <mergeCell ref="L46:Z47"/>
    <mergeCell ref="L48:AG48"/>
    <mergeCell ref="C63:AG63"/>
    <mergeCell ref="E65:AH65"/>
    <mergeCell ref="K51:AH51"/>
    <mergeCell ref="L53:Z53"/>
    <mergeCell ref="L55:AG56"/>
    <mergeCell ref="L58:AG58"/>
    <mergeCell ref="K60:AH60"/>
    <mergeCell ref="L61:Z61"/>
  </mergeCells>
  <pageMargins left="0.5" right="0" top="0.19685" bottom="0.790599606299213" header="0.19685" footer="0.19685"/>
  <pageSetup scale="83" fitToHeight="0" orientation="landscape" verticalDpi="4294967295" r:id="rId1"/>
  <headerFooter alignWithMargins="0"/>
  <rowBreaks count="1" manualBreakCount="1">
    <brk id="27" max="3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68"/>
  <sheetViews>
    <sheetView showGridLines="0" tabSelected="1" view="pageBreakPreview" zoomScale="130" zoomScaleNormal="100" zoomScaleSheetLayoutView="130" workbookViewId="0">
      <selection activeCell="L61" sqref="L61:Z61"/>
    </sheetView>
  </sheetViews>
  <sheetFormatPr baseColWidth="10" defaultColWidth="11.42578125" defaultRowHeight="15"/>
  <cols>
    <col min="1" max="1" width="1" style="4" customWidth="1"/>
    <col min="2" max="2" width="0.28515625" style="4" hidden="1" customWidth="1"/>
    <col min="3" max="3" width="0.140625" style="4" hidden="1" customWidth="1"/>
    <col min="4" max="4" width="1.85546875" style="4" hidden="1" customWidth="1"/>
    <col min="5" max="6" width="0.140625" style="4" customWidth="1"/>
    <col min="7" max="7" width="0" style="4" hidden="1" customWidth="1"/>
    <col min="8" max="8" width="0.140625" style="4" customWidth="1"/>
    <col min="9" max="10" width="0.140625" style="4" hidden="1" customWidth="1"/>
    <col min="11" max="11" width="0.140625" style="4" customWidth="1"/>
    <col min="12" max="12" width="19.85546875" style="4" customWidth="1"/>
    <col min="13" max="13" width="15.140625" style="4" customWidth="1"/>
    <col min="14" max="14" width="17.7109375" style="4" customWidth="1"/>
    <col min="15" max="15" width="0" style="4" hidden="1" customWidth="1"/>
    <col min="16" max="16" width="4.7109375" style="4" customWidth="1"/>
    <col min="17" max="17" width="10.28515625" style="4" customWidth="1"/>
    <col min="18" max="18" width="6.42578125" style="4" customWidth="1"/>
    <col min="19" max="19" width="3.85546875" style="4" hidden="1" customWidth="1"/>
    <col min="20" max="20" width="16" style="4" customWidth="1"/>
    <col min="21" max="21" width="4" style="4" customWidth="1"/>
    <col min="22" max="22" width="19.42578125" style="4" customWidth="1"/>
    <col min="23" max="23" width="7.7109375" style="4" customWidth="1"/>
    <col min="24" max="24" width="1.7109375" style="4" customWidth="1"/>
    <col min="25" max="25" width="23.5703125" style="4" customWidth="1"/>
    <col min="26" max="26" width="8.85546875" style="4" customWidth="1"/>
    <col min="27" max="27" width="0.140625" style="4" customWidth="1"/>
    <col min="28" max="30" width="11.42578125" style="4" hidden="1" customWidth="1"/>
    <col min="31" max="31" width="6.85546875" style="4" hidden="1" customWidth="1"/>
    <col min="32" max="32" width="0.140625" style="4" hidden="1" customWidth="1"/>
    <col min="33" max="34" width="0.140625" style="4" customWidth="1"/>
    <col min="35" max="35" width="16.85546875" style="4" bestFit="1" customWidth="1"/>
    <col min="36" max="16384" width="11.42578125" style="4"/>
  </cols>
  <sheetData>
    <row r="1" spans="1:34" ht="27.95" customHeight="1">
      <c r="A1" s="1"/>
      <c r="B1" s="137" t="s">
        <v>0</v>
      </c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  <c r="U1" s="138"/>
      <c r="V1" s="138"/>
      <c r="W1" s="138"/>
      <c r="X1" s="138"/>
      <c r="Y1" s="138"/>
      <c r="Z1" s="138"/>
      <c r="AA1" s="138"/>
      <c r="AB1" s="58"/>
      <c r="AC1" s="58"/>
      <c r="AD1" s="58"/>
      <c r="AE1" s="58"/>
      <c r="AF1" s="58"/>
      <c r="AG1" s="3"/>
      <c r="AH1" s="3"/>
    </row>
    <row r="2" spans="1:34" ht="0.6" customHeight="1">
      <c r="A2" s="5"/>
      <c r="B2" s="6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8"/>
      <c r="AH2" s="8"/>
    </row>
    <row r="3" spans="1:34" ht="21.75" customHeight="1">
      <c r="A3" s="5"/>
      <c r="B3" s="139" t="s">
        <v>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52"/>
      <c r="AB3" s="52"/>
      <c r="AC3" s="52"/>
      <c r="AD3" s="52"/>
      <c r="AE3" s="52"/>
      <c r="AF3" s="52"/>
      <c r="AG3" s="8"/>
      <c r="AH3" s="8"/>
    </row>
    <row r="4" spans="1:34" ht="18" customHeight="1">
      <c r="A4" s="5"/>
      <c r="B4" s="6"/>
      <c r="C4" s="60" t="s">
        <v>2</v>
      </c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52"/>
      <c r="AC4" s="52"/>
      <c r="AD4" s="52"/>
      <c r="AE4" s="52"/>
      <c r="AF4" s="52"/>
      <c r="AG4" s="8"/>
      <c r="AH4" s="8"/>
    </row>
    <row r="5" spans="1:34" ht="18" customHeight="1">
      <c r="A5" s="5"/>
      <c r="B5" s="141" t="s">
        <v>3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52"/>
      <c r="AF5" s="52"/>
      <c r="AG5" s="8"/>
      <c r="AH5" s="8"/>
    </row>
    <row r="6" spans="1:34" ht="27.75" customHeight="1">
      <c r="A6" s="5"/>
      <c r="B6" s="141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52"/>
      <c r="AF6" s="52"/>
      <c r="AG6" s="8"/>
      <c r="AH6" s="8"/>
    </row>
    <row r="7" spans="1:34" ht="18" customHeight="1">
      <c r="A7" s="5"/>
      <c r="B7" s="6"/>
      <c r="C7" s="69" t="s">
        <v>4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52"/>
      <c r="AF7" s="52"/>
      <c r="AG7" s="8"/>
      <c r="AH7" s="8"/>
    </row>
    <row r="8" spans="1:34" ht="38.25" customHeight="1">
      <c r="A8" s="5"/>
      <c r="B8" s="6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52"/>
      <c r="AF8" s="52"/>
      <c r="AG8" s="8"/>
      <c r="AH8" s="8"/>
    </row>
    <row r="9" spans="1:34" ht="18.75" customHeight="1">
      <c r="A9" s="5"/>
      <c r="B9" s="6"/>
      <c r="C9" s="52"/>
      <c r="D9" s="52"/>
      <c r="E9" s="60" t="s">
        <v>5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52"/>
      <c r="AF9" s="52"/>
      <c r="AG9" s="8"/>
      <c r="AH9" s="8"/>
    </row>
    <row r="10" spans="1:34" ht="18" customHeight="1">
      <c r="A10" s="5"/>
      <c r="B10" s="6"/>
      <c r="C10" s="52"/>
      <c r="D10" s="52"/>
      <c r="E10" s="52"/>
      <c r="F10" s="52"/>
      <c r="G10" s="9"/>
      <c r="H10" s="9"/>
      <c r="I10" s="69" t="s">
        <v>6</v>
      </c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9"/>
      <c r="AF10" s="9"/>
      <c r="AG10" s="10"/>
      <c r="AH10" s="8"/>
    </row>
    <row r="11" spans="1:34" ht="34.5" customHeight="1">
      <c r="A11" s="5"/>
      <c r="B11" s="6"/>
      <c r="C11" s="52"/>
      <c r="D11" s="52"/>
      <c r="E11" s="52"/>
      <c r="F11" s="52"/>
      <c r="G11" s="9"/>
      <c r="H11" s="9"/>
      <c r="I11" s="69" t="s">
        <v>7</v>
      </c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9"/>
      <c r="AE11" s="9"/>
      <c r="AF11" s="9"/>
      <c r="AG11" s="10"/>
      <c r="AH11" s="8"/>
    </row>
    <row r="12" spans="1:34" ht="18" customHeight="1">
      <c r="A12" s="5"/>
      <c r="B12" s="6"/>
      <c r="C12" s="52"/>
      <c r="D12" s="52"/>
      <c r="E12" s="52"/>
      <c r="F12" s="52"/>
      <c r="G12" s="69" t="s">
        <v>8</v>
      </c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9"/>
      <c r="AE12" s="9"/>
      <c r="AF12" s="9"/>
      <c r="AG12" s="10"/>
      <c r="AH12" s="8"/>
    </row>
    <row r="13" spans="1:34" ht="31.5" customHeight="1">
      <c r="A13" s="5"/>
      <c r="B13" s="6"/>
      <c r="C13" s="52"/>
      <c r="D13" s="52"/>
      <c r="E13" s="52"/>
      <c r="F13" s="52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9"/>
      <c r="AE13" s="9"/>
      <c r="AF13" s="9"/>
      <c r="AG13" s="10"/>
      <c r="AH13" s="8"/>
    </row>
    <row r="14" spans="1:34" ht="24" customHeight="1">
      <c r="A14" s="5"/>
      <c r="B14" s="6"/>
      <c r="C14" s="52"/>
      <c r="D14" s="52"/>
      <c r="E14" s="52"/>
      <c r="F14" s="52"/>
      <c r="G14" s="9"/>
      <c r="H14" s="9"/>
      <c r="I14" s="9"/>
      <c r="J14" s="9"/>
      <c r="K14" s="9"/>
      <c r="L14" s="69" t="s">
        <v>9</v>
      </c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128"/>
      <c r="AH14" s="8"/>
    </row>
    <row r="15" spans="1:34" ht="24" customHeight="1">
      <c r="A15" s="5"/>
      <c r="B15" s="6"/>
      <c r="C15" s="52"/>
      <c r="D15" s="52"/>
      <c r="E15" s="52"/>
      <c r="F15" s="52"/>
      <c r="G15" s="9"/>
      <c r="H15" s="9"/>
      <c r="I15" s="9"/>
      <c r="J15" s="9"/>
      <c r="K15" s="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128"/>
      <c r="AH15" s="8"/>
    </row>
    <row r="16" spans="1:34" ht="15.75">
      <c r="A16" s="5"/>
      <c r="B16" s="6"/>
      <c r="C16" s="52"/>
      <c r="D16" s="52"/>
      <c r="E16" s="52"/>
      <c r="F16" s="52"/>
      <c r="G16" s="9"/>
      <c r="H16" s="9"/>
      <c r="I16" s="9"/>
      <c r="J16" s="9"/>
      <c r="K16" s="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128"/>
      <c r="AH16" s="8"/>
    </row>
    <row r="17" spans="1:34" ht="15.75" hidden="1">
      <c r="A17" s="5"/>
      <c r="B17" s="6"/>
      <c r="C17" s="52"/>
      <c r="D17" s="52"/>
      <c r="E17" s="52"/>
      <c r="F17" s="52"/>
      <c r="G17" s="9"/>
      <c r="H17" s="9"/>
      <c r="I17" s="9"/>
      <c r="J17" s="9"/>
      <c r="K17" s="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128"/>
      <c r="AH17" s="8"/>
    </row>
    <row r="18" spans="1:34" ht="15.75" hidden="1">
      <c r="A18" s="5"/>
      <c r="B18" s="6"/>
      <c r="C18" s="52"/>
      <c r="D18" s="52"/>
      <c r="E18" s="52"/>
      <c r="F18" s="52"/>
      <c r="G18" s="9"/>
      <c r="H18" s="9"/>
      <c r="I18" s="9"/>
      <c r="J18" s="9"/>
      <c r="K18" s="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128"/>
      <c r="AH18" s="8"/>
    </row>
    <row r="19" spans="1:34" ht="15.75" hidden="1">
      <c r="A19" s="5"/>
      <c r="B19" s="6"/>
      <c r="C19" s="52"/>
      <c r="D19" s="52"/>
      <c r="E19" s="52"/>
      <c r="F19" s="52"/>
      <c r="G19" s="9"/>
      <c r="H19" s="9"/>
      <c r="I19" s="9"/>
      <c r="J19" s="9"/>
      <c r="K19" s="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128"/>
      <c r="AH19" s="8"/>
    </row>
    <row r="20" spans="1:34" ht="15.75">
      <c r="A20" s="5"/>
      <c r="B20" s="6"/>
      <c r="C20" s="52"/>
      <c r="D20" s="52"/>
      <c r="E20" s="52"/>
      <c r="F20" s="52"/>
      <c r="G20" s="9"/>
      <c r="H20" s="9"/>
      <c r="I20" s="9"/>
      <c r="J20" s="9"/>
      <c r="K20" s="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128"/>
      <c r="AH20" s="8"/>
    </row>
    <row r="21" spans="1:34" ht="15.75" customHeight="1">
      <c r="A21" s="5"/>
      <c r="B21" s="6"/>
      <c r="C21" s="52"/>
      <c r="D21" s="52"/>
      <c r="E21" s="60" t="s">
        <v>10</v>
      </c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52"/>
      <c r="AF21" s="52"/>
      <c r="AG21" s="8"/>
      <c r="AH21" s="8"/>
    </row>
    <row r="22" spans="1:34" ht="30.75" customHeight="1">
      <c r="A22" s="5"/>
      <c r="B22" s="6"/>
      <c r="C22" s="52"/>
      <c r="D22" s="52"/>
      <c r="E22" s="52"/>
      <c r="F22" s="52"/>
      <c r="G22" s="52"/>
      <c r="H22" s="52"/>
      <c r="I22" s="52"/>
      <c r="J22" s="69" t="s">
        <v>11</v>
      </c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52"/>
      <c r="AF22" s="52"/>
      <c r="AG22" s="8"/>
      <c r="AH22" s="8"/>
    </row>
    <row r="23" spans="1:34" ht="18" customHeight="1">
      <c r="A23" s="5"/>
      <c r="B23" s="6"/>
      <c r="C23" s="52"/>
      <c r="D23" s="52"/>
      <c r="E23" s="52"/>
      <c r="F23" s="52"/>
      <c r="G23" s="52"/>
      <c r="H23" s="52"/>
      <c r="I23" s="52"/>
      <c r="J23" s="69" t="s">
        <v>12</v>
      </c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52"/>
      <c r="AF23" s="52"/>
      <c r="AG23" s="8"/>
      <c r="AH23" s="8"/>
    </row>
    <row r="24" spans="1:34">
      <c r="A24" s="5"/>
      <c r="B24" s="6"/>
      <c r="C24" s="52"/>
      <c r="D24" s="52"/>
      <c r="E24" s="52"/>
      <c r="F24" s="52"/>
      <c r="G24" s="52"/>
      <c r="H24" s="52"/>
      <c r="I24" s="52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52"/>
      <c r="AF24" s="52"/>
      <c r="AG24" s="8"/>
      <c r="AH24" s="8"/>
    </row>
    <row r="25" spans="1:34" ht="18" customHeight="1">
      <c r="A25" s="5"/>
      <c r="B25" s="6"/>
      <c r="C25" s="52"/>
      <c r="D25" s="52"/>
      <c r="E25" s="52"/>
      <c r="F25" s="52"/>
      <c r="G25" s="52"/>
      <c r="H25" s="52"/>
      <c r="I25" s="52"/>
      <c r="J25" s="53"/>
      <c r="K25" s="53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53"/>
      <c r="AB25" s="53"/>
      <c r="AC25" s="53"/>
      <c r="AD25" s="53"/>
      <c r="AE25" s="52"/>
      <c r="AF25" s="52"/>
      <c r="AG25" s="8"/>
      <c r="AH25" s="8"/>
    </row>
    <row r="26" spans="1:34" ht="15.75">
      <c r="A26" s="12"/>
      <c r="B26" s="13"/>
      <c r="C26" s="14"/>
      <c r="D26" s="14"/>
      <c r="E26" s="14"/>
      <c r="F26" s="14"/>
      <c r="G26" s="14"/>
      <c r="H26" s="14"/>
      <c r="I26" s="14"/>
      <c r="J26" s="15"/>
      <c r="K26" s="15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5"/>
      <c r="AB26" s="15"/>
      <c r="AC26" s="15"/>
      <c r="AD26" s="15"/>
      <c r="AE26" s="14"/>
      <c r="AF26" s="14"/>
      <c r="AG26" s="16"/>
      <c r="AH26" s="16"/>
    </row>
    <row r="27" spans="1:34" ht="15.75">
      <c r="B27" s="52"/>
      <c r="C27" s="52"/>
      <c r="D27" s="52"/>
      <c r="E27" s="52"/>
      <c r="F27" s="52"/>
      <c r="G27" s="52"/>
      <c r="H27" s="52"/>
      <c r="I27" s="52"/>
      <c r="J27" s="53"/>
      <c r="K27" s="53"/>
      <c r="L27" s="131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3"/>
      <c r="AB27" s="53"/>
      <c r="AC27" s="53"/>
      <c r="AD27" s="53"/>
      <c r="AE27" s="52"/>
      <c r="AF27" s="52"/>
      <c r="AG27" s="52"/>
      <c r="AH27" s="52"/>
    </row>
    <row r="28" spans="1:34" ht="19.149999999999999" customHeight="1">
      <c r="A28" s="1"/>
      <c r="B28" s="17"/>
      <c r="C28" s="58"/>
      <c r="D28" s="17"/>
      <c r="E28" s="58"/>
      <c r="F28" s="134" t="s">
        <v>13</v>
      </c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58"/>
      <c r="AH28" s="3"/>
    </row>
    <row r="29" spans="1:34" ht="0.95" customHeight="1">
      <c r="A29" s="5"/>
      <c r="B29" s="6"/>
      <c r="C29" s="52"/>
      <c r="D29" s="6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8"/>
    </row>
    <row r="30" spans="1:34" ht="17.45" customHeight="1">
      <c r="A30" s="5"/>
      <c r="B30" s="6"/>
      <c r="C30" s="52"/>
      <c r="D30" s="6"/>
      <c r="E30" s="52"/>
      <c r="F30" s="52"/>
      <c r="G30" s="52"/>
      <c r="H30" s="136" t="s">
        <v>14</v>
      </c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8"/>
      <c r="AG30" s="52"/>
      <c r="AH30" s="8"/>
    </row>
    <row r="31" spans="1:34" ht="30.75" customHeight="1">
      <c r="A31" s="5"/>
      <c r="B31" s="6"/>
      <c r="C31" s="52"/>
      <c r="D31" s="6"/>
      <c r="E31" s="52"/>
      <c r="F31" s="18"/>
      <c r="G31" s="19"/>
      <c r="H31" s="20"/>
      <c r="I31" s="56"/>
      <c r="J31" s="57"/>
      <c r="K31" s="23"/>
      <c r="L31" s="123" t="s">
        <v>15</v>
      </c>
      <c r="M31" s="124"/>
      <c r="N31" s="125" t="s">
        <v>16</v>
      </c>
      <c r="O31" s="125"/>
      <c r="P31" s="125"/>
      <c r="Q31" s="125"/>
      <c r="R31" s="125"/>
      <c r="S31" s="24"/>
      <c r="T31" s="126" t="s">
        <v>17</v>
      </c>
      <c r="U31" s="125"/>
      <c r="V31" s="124"/>
      <c r="W31" s="125" t="s">
        <v>18</v>
      </c>
      <c r="X31" s="125"/>
      <c r="Y31" s="125"/>
      <c r="Z31" s="125"/>
      <c r="AA31" s="125"/>
      <c r="AB31" s="125"/>
      <c r="AC31" s="127"/>
      <c r="AD31" s="127"/>
      <c r="AE31" s="127"/>
      <c r="AF31" s="55"/>
      <c r="AG31" s="52"/>
      <c r="AH31" s="26"/>
    </row>
    <row r="32" spans="1:34" ht="20.85" customHeight="1">
      <c r="A32" s="5"/>
      <c r="B32" s="6"/>
      <c r="C32" s="52"/>
      <c r="D32" s="6"/>
      <c r="E32" s="52"/>
      <c r="F32" s="27"/>
      <c r="G32" s="52"/>
      <c r="H32" s="28"/>
      <c r="I32" s="54"/>
      <c r="J32" s="30"/>
      <c r="K32" s="56"/>
      <c r="L32" s="108">
        <v>1126421664</v>
      </c>
      <c r="M32" s="109"/>
      <c r="N32" s="110">
        <v>727485266.29999995</v>
      </c>
      <c r="O32" s="110"/>
      <c r="P32" s="110"/>
      <c r="Q32" s="110"/>
      <c r="R32" s="110"/>
      <c r="S32" s="56"/>
      <c r="T32" s="111">
        <f>+U38+U39</f>
        <v>256746557.45999998</v>
      </c>
      <c r="U32" s="112"/>
      <c r="V32" s="113"/>
      <c r="W32" s="110">
        <f>IF(T32=0," ", T32/N32)</f>
        <v>0.35292337776930727</v>
      </c>
      <c r="X32" s="110"/>
      <c r="Y32" s="110"/>
      <c r="Z32" s="110"/>
      <c r="AA32" s="110"/>
      <c r="AB32" s="114"/>
      <c r="AC32" s="115"/>
      <c r="AD32" s="107"/>
      <c r="AE32" s="107"/>
      <c r="AF32" s="55"/>
      <c r="AG32" s="52"/>
      <c r="AH32" s="31"/>
    </row>
    <row r="33" spans="1:36" ht="0" hidden="1" customHeight="1">
      <c r="A33" s="5"/>
      <c r="B33" s="6"/>
      <c r="C33" s="52"/>
      <c r="D33" s="6"/>
      <c r="E33" s="52"/>
      <c r="F33" s="32"/>
      <c r="G33" s="33"/>
      <c r="H33" s="33"/>
      <c r="I33" s="33"/>
      <c r="J33" s="34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8"/>
    </row>
    <row r="34" spans="1:36" ht="6" customHeight="1">
      <c r="A34" s="5"/>
      <c r="B34" s="6"/>
      <c r="C34" s="52"/>
      <c r="D34" s="6"/>
      <c r="E34" s="52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8"/>
    </row>
    <row r="35" spans="1:36" ht="14.65" customHeight="1">
      <c r="A35" s="5"/>
      <c r="B35" s="6"/>
      <c r="C35" s="52"/>
      <c r="D35" s="116" t="s">
        <v>19</v>
      </c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07"/>
      <c r="AB35" s="107"/>
      <c r="AC35" s="107"/>
      <c r="AD35" s="107"/>
      <c r="AE35" s="107"/>
      <c r="AF35" s="118"/>
      <c r="AG35" s="52"/>
      <c r="AH35" s="8"/>
    </row>
    <row r="36" spans="1:36" ht="15.6" customHeight="1">
      <c r="A36" s="35"/>
      <c r="B36" s="18"/>
      <c r="C36" s="19"/>
      <c r="D36" s="119" t="s">
        <v>20</v>
      </c>
      <c r="E36" s="88"/>
      <c r="F36" s="88"/>
      <c r="G36" s="88"/>
      <c r="H36" s="88"/>
      <c r="I36" s="88"/>
      <c r="J36" s="88"/>
      <c r="K36" s="88"/>
      <c r="L36" s="89"/>
      <c r="M36" s="36"/>
      <c r="N36" s="120" t="s">
        <v>21</v>
      </c>
      <c r="O36" s="88"/>
      <c r="P36" s="88"/>
      <c r="Q36" s="88"/>
      <c r="R36" s="88"/>
      <c r="S36" s="121" t="s">
        <v>22</v>
      </c>
      <c r="T36" s="88"/>
      <c r="U36" s="88"/>
      <c r="V36" s="89"/>
      <c r="W36" s="120" t="s">
        <v>23</v>
      </c>
      <c r="X36" s="88"/>
      <c r="Y36" s="88"/>
      <c r="Z36" s="122"/>
      <c r="AA36" s="106"/>
      <c r="AB36" s="107"/>
      <c r="AC36" s="107"/>
      <c r="AD36" s="118"/>
      <c r="AE36" s="106"/>
      <c r="AF36" s="107"/>
      <c r="AG36" s="52"/>
      <c r="AH36" s="8"/>
    </row>
    <row r="37" spans="1:36" ht="72" customHeight="1">
      <c r="A37" s="5"/>
      <c r="B37" s="27"/>
      <c r="C37" s="52"/>
      <c r="D37" s="98" t="s">
        <v>24</v>
      </c>
      <c r="E37" s="99"/>
      <c r="F37" s="99"/>
      <c r="G37" s="99"/>
      <c r="H37" s="99"/>
      <c r="I37" s="99"/>
      <c r="J37" s="99"/>
      <c r="K37" s="99"/>
      <c r="L37" s="100"/>
      <c r="M37" s="37" t="s">
        <v>25</v>
      </c>
      <c r="N37" s="93" t="s">
        <v>26</v>
      </c>
      <c r="O37" s="101"/>
      <c r="P37" s="102" t="s">
        <v>27</v>
      </c>
      <c r="Q37" s="103"/>
      <c r="R37" s="104"/>
      <c r="S37" s="98" t="s">
        <v>28</v>
      </c>
      <c r="T37" s="100"/>
      <c r="U37" s="102" t="s">
        <v>47</v>
      </c>
      <c r="V37" s="104"/>
      <c r="W37" s="105" t="s">
        <v>30</v>
      </c>
      <c r="X37" s="99"/>
      <c r="Y37" s="100"/>
      <c r="Z37" s="93" t="s">
        <v>31</v>
      </c>
      <c r="AA37" s="94"/>
      <c r="AB37" s="94"/>
      <c r="AC37" s="94"/>
      <c r="AD37" s="94"/>
      <c r="AE37" s="94"/>
      <c r="AF37" s="95"/>
      <c r="AG37" s="52"/>
      <c r="AH37" s="8"/>
    </row>
    <row r="38" spans="1:36" ht="120.75" customHeight="1">
      <c r="A38" s="38"/>
      <c r="B38" s="39"/>
      <c r="C38" s="40"/>
      <c r="D38" s="74" t="s">
        <v>32</v>
      </c>
      <c r="E38" s="75"/>
      <c r="F38" s="75"/>
      <c r="G38" s="75"/>
      <c r="H38" s="75"/>
      <c r="I38" s="75"/>
      <c r="J38" s="75"/>
      <c r="K38" s="75"/>
      <c r="L38" s="76"/>
      <c r="M38" s="41" t="s">
        <v>33</v>
      </c>
      <c r="N38" s="96">
        <v>166</v>
      </c>
      <c r="O38" s="97"/>
      <c r="P38" s="79">
        <v>218993157.49000001</v>
      </c>
      <c r="Q38" s="80"/>
      <c r="R38" s="81"/>
      <c r="S38" s="96">
        <v>172</v>
      </c>
      <c r="T38" s="97"/>
      <c r="U38" s="82">
        <v>232730877.47999999</v>
      </c>
      <c r="V38" s="83"/>
      <c r="W38" s="84" t="str">
        <f>IF(S38=""," ",IF(S38=0,0,IF(ISERROR(IF(S38/N38&gt;1,"&gt;100%",S38/N38)),"",(IF(S38/N38&gt;1,"&gt;100%",S38/N38)))))</f>
        <v>&gt;100%</v>
      </c>
      <c r="X38" s="85"/>
      <c r="Y38" s="86"/>
      <c r="Z38" s="87">
        <f>IF(U38=" "," ",IF(U38=0," ", U38/P38))</f>
        <v>1.0627312750199847</v>
      </c>
      <c r="AA38" s="88"/>
      <c r="AB38" s="88"/>
      <c r="AC38" s="88"/>
      <c r="AD38" s="88"/>
      <c r="AE38" s="88"/>
      <c r="AF38" s="89"/>
      <c r="AG38" s="32"/>
      <c r="AH38" s="42"/>
    </row>
    <row r="39" spans="1:36" ht="99.75" customHeight="1">
      <c r="A39" s="43"/>
      <c r="B39" s="6"/>
      <c r="C39" s="52"/>
      <c r="D39" s="74" t="s">
        <v>34</v>
      </c>
      <c r="E39" s="75"/>
      <c r="F39" s="75"/>
      <c r="G39" s="75"/>
      <c r="H39" s="75"/>
      <c r="I39" s="75"/>
      <c r="J39" s="75"/>
      <c r="K39" s="75"/>
      <c r="L39" s="76"/>
      <c r="M39" s="41" t="s">
        <v>35</v>
      </c>
      <c r="N39" s="77">
        <v>1018</v>
      </c>
      <c r="O39" s="78"/>
      <c r="P39" s="79">
        <v>39424758.5</v>
      </c>
      <c r="Q39" s="80"/>
      <c r="R39" s="81"/>
      <c r="S39" s="77">
        <v>1056</v>
      </c>
      <c r="T39" s="78"/>
      <c r="U39" s="82">
        <f>8249773.4+7639809.59+8126096.99</f>
        <v>24015679.98</v>
      </c>
      <c r="V39" s="83"/>
      <c r="W39" s="84" t="str">
        <f>IF(S39=""," ",IF(S39=0,0,IF(ISERROR(IF(S39/N39&gt;1,"&gt;100%",S39/N39)),"",(IF(S39/N39&gt;1,"&gt;100%",S39/N39)))))</f>
        <v>&gt;100%</v>
      </c>
      <c r="X39" s="85"/>
      <c r="Y39" s="86"/>
      <c r="Z39" s="87">
        <f>IF(U39=" "," ",IF(U39=0," ", U39/P39))</f>
        <v>0.60915224071695961</v>
      </c>
      <c r="AA39" s="88"/>
      <c r="AB39" s="88"/>
      <c r="AC39" s="88"/>
      <c r="AD39" s="88"/>
      <c r="AE39" s="88"/>
      <c r="AF39" s="89"/>
      <c r="AG39" s="52"/>
      <c r="AH39" s="8"/>
      <c r="AI39" s="44"/>
    </row>
    <row r="40" spans="1:36">
      <c r="A40" s="5"/>
      <c r="B40" s="6"/>
      <c r="C40" s="52"/>
      <c r="D40" s="6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9"/>
      <c r="W40" s="52"/>
      <c r="X40" s="59">
        <f>+N39-S39</f>
        <v>-38</v>
      </c>
      <c r="Y40" s="59"/>
      <c r="Z40" s="52"/>
      <c r="AA40" s="52"/>
      <c r="AB40" s="52"/>
      <c r="AC40" s="52"/>
      <c r="AD40" s="52"/>
      <c r="AE40" s="52"/>
      <c r="AF40" s="52"/>
      <c r="AG40" s="52"/>
      <c r="AH40" s="8"/>
      <c r="AJ40" s="45"/>
    </row>
    <row r="41" spans="1:36" ht="0.95" customHeight="1">
      <c r="A41" s="5"/>
      <c r="B41" s="6"/>
      <c r="C41" s="52"/>
      <c r="D41" s="6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8"/>
    </row>
    <row r="42" spans="1:36" ht="17.100000000000001" customHeight="1">
      <c r="A42" s="5"/>
      <c r="B42" s="6"/>
      <c r="C42" s="52"/>
      <c r="D42" s="90" t="s">
        <v>36</v>
      </c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52"/>
      <c r="AH42" s="8"/>
    </row>
    <row r="43" spans="1:36" ht="4.3499999999999996" customHeight="1">
      <c r="A43" s="5"/>
      <c r="B43" s="6"/>
      <c r="C43" s="52"/>
      <c r="D43" s="6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8"/>
    </row>
    <row r="44" spans="1:36" ht="15.75">
      <c r="A44" s="5"/>
      <c r="B44" s="6"/>
      <c r="C44" s="52"/>
      <c r="D44" s="6"/>
      <c r="E44" s="52"/>
      <c r="F44" s="52"/>
      <c r="G44" s="52"/>
      <c r="H44" s="52"/>
      <c r="I44" s="52"/>
      <c r="J44" s="52"/>
      <c r="K44" s="9"/>
      <c r="L44" s="68" t="s">
        <v>37</v>
      </c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46"/>
      <c r="AB44" s="46"/>
      <c r="AC44" s="46"/>
      <c r="AD44" s="46"/>
      <c r="AE44" s="46"/>
      <c r="AF44" s="46"/>
      <c r="AG44" s="9"/>
      <c r="AH44" s="10"/>
    </row>
    <row r="45" spans="1:36" ht="15.75">
      <c r="A45" s="5"/>
      <c r="B45" s="6"/>
      <c r="C45" s="52"/>
      <c r="D45" s="6"/>
      <c r="E45" s="52"/>
      <c r="F45" s="52"/>
      <c r="G45" s="52"/>
      <c r="H45" s="52"/>
      <c r="I45" s="52"/>
      <c r="J45" s="52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10"/>
      <c r="AI45" s="44"/>
    </row>
    <row r="46" spans="1:36" ht="18" customHeight="1">
      <c r="A46" s="5"/>
      <c r="B46" s="6"/>
      <c r="C46" s="52"/>
      <c r="D46" s="6"/>
      <c r="E46" s="52"/>
      <c r="F46" s="52"/>
      <c r="G46" s="52"/>
      <c r="H46" s="52"/>
      <c r="I46" s="52"/>
      <c r="J46" s="52"/>
      <c r="K46" s="9"/>
      <c r="L46" s="69" t="s">
        <v>38</v>
      </c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53"/>
      <c r="AB46" s="53"/>
      <c r="AC46" s="53"/>
      <c r="AD46" s="53"/>
      <c r="AE46" s="53"/>
      <c r="AF46" s="53"/>
      <c r="AG46" s="53"/>
      <c r="AH46" s="10"/>
    </row>
    <row r="47" spans="1:36" ht="15.75">
      <c r="A47" s="5"/>
      <c r="B47" s="6"/>
      <c r="C47" s="52"/>
      <c r="D47" s="6"/>
      <c r="E47" s="52"/>
      <c r="F47" s="52"/>
      <c r="G47" s="52"/>
      <c r="H47" s="52"/>
      <c r="I47" s="52"/>
      <c r="J47" s="52"/>
      <c r="K47" s="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53"/>
      <c r="AB47" s="53"/>
      <c r="AC47" s="53"/>
      <c r="AD47" s="53"/>
      <c r="AE47" s="53"/>
      <c r="AF47" s="53"/>
      <c r="AG47" s="53"/>
      <c r="AH47" s="10"/>
    </row>
    <row r="48" spans="1:36" ht="15.75">
      <c r="A48" s="5"/>
      <c r="B48" s="6"/>
      <c r="C48" s="52"/>
      <c r="D48" s="6"/>
      <c r="E48" s="52"/>
      <c r="F48" s="52"/>
      <c r="G48" s="52"/>
      <c r="H48" s="52"/>
      <c r="I48" s="52"/>
      <c r="J48" s="52"/>
      <c r="K48" s="9"/>
      <c r="L48" s="91" t="s">
        <v>39</v>
      </c>
      <c r="M48" s="91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2"/>
      <c r="AC48" s="92"/>
      <c r="AD48" s="92"/>
      <c r="AE48" s="92"/>
      <c r="AF48" s="92"/>
      <c r="AG48" s="92"/>
      <c r="AH48" s="10"/>
    </row>
    <row r="49" spans="1:34" ht="15.75">
      <c r="A49" s="5"/>
      <c r="B49" s="6"/>
      <c r="C49" s="52"/>
      <c r="D49" s="6"/>
      <c r="E49" s="52"/>
      <c r="F49" s="52"/>
      <c r="G49" s="52"/>
      <c r="H49" s="52"/>
      <c r="I49" s="52"/>
      <c r="J49" s="52"/>
      <c r="K49" s="9"/>
      <c r="L49" s="73"/>
      <c r="M49" s="73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10"/>
    </row>
    <row r="50" spans="1:34" ht="15.75">
      <c r="A50" s="5"/>
      <c r="B50" s="6"/>
      <c r="C50" s="52"/>
      <c r="D50" s="6"/>
      <c r="E50" s="52"/>
      <c r="F50" s="52"/>
      <c r="G50" s="52"/>
      <c r="H50" s="52"/>
      <c r="I50" s="52"/>
      <c r="J50" s="52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10"/>
    </row>
    <row r="51" spans="1:34" ht="126" customHeight="1">
      <c r="A51" s="5"/>
      <c r="B51" s="6"/>
      <c r="C51" s="52"/>
      <c r="D51" s="52"/>
      <c r="E51" s="52"/>
      <c r="F51" s="52"/>
      <c r="G51" s="52"/>
      <c r="H51" s="52"/>
      <c r="I51" s="52"/>
      <c r="J51" s="52"/>
      <c r="K51" s="65" t="s">
        <v>48</v>
      </c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7"/>
    </row>
    <row r="52" spans="1:34" ht="22.5" customHeight="1">
      <c r="A52" s="5"/>
      <c r="B52" s="6"/>
      <c r="C52" s="52"/>
      <c r="D52" s="52"/>
      <c r="E52" s="52"/>
      <c r="F52" s="52"/>
      <c r="G52" s="52"/>
      <c r="H52" s="52"/>
      <c r="I52" s="52"/>
      <c r="J52" s="52"/>
      <c r="K52" s="9"/>
      <c r="L52" s="47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10"/>
    </row>
    <row r="53" spans="1:34" ht="15.75">
      <c r="A53" s="5"/>
      <c r="B53" s="6"/>
      <c r="C53" s="52"/>
      <c r="D53" s="52"/>
      <c r="E53" s="52"/>
      <c r="F53" s="52"/>
      <c r="G53" s="52"/>
      <c r="H53" s="52"/>
      <c r="I53" s="52"/>
      <c r="J53" s="52"/>
      <c r="K53" s="9"/>
      <c r="L53" s="68" t="s">
        <v>40</v>
      </c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46"/>
      <c r="AB53" s="46"/>
      <c r="AC53" s="46"/>
      <c r="AD53" s="46"/>
      <c r="AE53" s="46"/>
      <c r="AF53" s="46"/>
      <c r="AG53" s="9"/>
      <c r="AH53" s="10"/>
    </row>
    <row r="54" spans="1:34" ht="15.75">
      <c r="A54" s="5"/>
      <c r="B54" s="6"/>
      <c r="C54" s="52"/>
      <c r="D54" s="52"/>
      <c r="E54" s="52"/>
      <c r="F54" s="52"/>
      <c r="G54" s="52"/>
      <c r="H54" s="52"/>
      <c r="I54" s="52"/>
      <c r="J54" s="52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10"/>
    </row>
    <row r="55" spans="1:34" ht="15.75">
      <c r="A55" s="5"/>
      <c r="B55" s="6"/>
      <c r="C55" s="52"/>
      <c r="D55" s="52"/>
      <c r="E55" s="52"/>
      <c r="F55" s="52"/>
      <c r="G55" s="52"/>
      <c r="H55" s="52"/>
      <c r="I55" s="52"/>
      <c r="J55" s="52"/>
      <c r="K55" s="9"/>
      <c r="L55" s="69" t="s">
        <v>41</v>
      </c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10"/>
    </row>
    <row r="56" spans="1:34" ht="15.75">
      <c r="A56" s="5"/>
      <c r="B56" s="6"/>
      <c r="C56" s="52"/>
      <c r="D56" s="52"/>
      <c r="E56" s="52"/>
      <c r="F56" s="52"/>
      <c r="G56" s="52"/>
      <c r="H56" s="52"/>
      <c r="I56" s="52"/>
      <c r="J56" s="52"/>
      <c r="K56" s="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10"/>
    </row>
    <row r="57" spans="1:34" ht="15.75">
      <c r="A57" s="5"/>
      <c r="B57" s="6"/>
      <c r="C57" s="52"/>
      <c r="D57" s="52"/>
      <c r="E57" s="52"/>
      <c r="F57" s="52"/>
      <c r="G57" s="52"/>
      <c r="H57" s="52"/>
      <c r="I57" s="52"/>
      <c r="J57" s="52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10"/>
    </row>
    <row r="58" spans="1:34" ht="15.75">
      <c r="A58" s="5"/>
      <c r="B58" s="6"/>
      <c r="C58" s="52"/>
      <c r="D58" s="52"/>
      <c r="E58" s="52"/>
      <c r="F58" s="52"/>
      <c r="G58" s="52"/>
      <c r="H58" s="52"/>
      <c r="I58" s="52"/>
      <c r="J58" s="52"/>
      <c r="K58" s="9"/>
      <c r="L58" s="69" t="s">
        <v>42</v>
      </c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48"/>
    </row>
    <row r="59" spans="1:34" ht="15.75">
      <c r="A59" s="5"/>
      <c r="B59" s="6"/>
      <c r="C59" s="52"/>
      <c r="D59" s="52"/>
      <c r="E59" s="52"/>
      <c r="F59" s="52"/>
      <c r="G59" s="52"/>
      <c r="H59" s="52"/>
      <c r="I59" s="52"/>
      <c r="J59" s="52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48"/>
    </row>
    <row r="60" spans="1:34" ht="118.5" customHeight="1">
      <c r="A60" s="5"/>
      <c r="B60" s="6"/>
      <c r="C60" s="52"/>
      <c r="D60" s="52"/>
      <c r="E60" s="52"/>
      <c r="F60" s="52"/>
      <c r="G60" s="52"/>
      <c r="H60" s="52"/>
      <c r="I60" s="52"/>
      <c r="J60" s="52"/>
      <c r="K60" s="70" t="s">
        <v>49</v>
      </c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1"/>
    </row>
    <row r="61" spans="1:34" ht="74.25" customHeight="1">
      <c r="A61" s="5"/>
      <c r="B61" s="6"/>
      <c r="C61" s="52"/>
      <c r="D61" s="52"/>
      <c r="E61" s="52"/>
      <c r="F61" s="52"/>
      <c r="G61" s="52"/>
      <c r="H61" s="52"/>
      <c r="I61" s="52"/>
      <c r="J61" s="52"/>
      <c r="K61" s="5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52"/>
      <c r="AB61" s="52"/>
      <c r="AC61" s="52"/>
      <c r="AD61" s="52"/>
      <c r="AE61" s="52"/>
      <c r="AF61" s="52"/>
      <c r="AG61" s="52"/>
      <c r="AH61" s="49"/>
    </row>
    <row r="62" spans="1:34">
      <c r="A62" s="5"/>
      <c r="B62" s="6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0"/>
      <c r="Z62" s="52"/>
      <c r="AA62" s="52"/>
      <c r="AB62" s="52"/>
      <c r="AC62" s="52"/>
      <c r="AD62" s="52"/>
      <c r="AE62" s="52"/>
      <c r="AF62" s="52"/>
      <c r="AG62" s="52"/>
      <c r="AH62" s="8"/>
    </row>
    <row r="63" spans="1:34" ht="18" customHeight="1">
      <c r="A63" s="5"/>
      <c r="B63" s="6"/>
      <c r="C63" s="60" t="s">
        <v>43</v>
      </c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8"/>
    </row>
    <row r="64" spans="1:34">
      <c r="A64" s="5"/>
      <c r="B64" s="6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8"/>
    </row>
    <row r="65" spans="1:34" ht="51" customHeight="1">
      <c r="A65" s="12"/>
      <c r="B65" s="13"/>
      <c r="C65" s="14"/>
      <c r="D65" s="14"/>
      <c r="E65" s="62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4"/>
    </row>
    <row r="66" spans="1:34" ht="0" hidden="1" customHeight="1"/>
    <row r="67" spans="1:34" ht="17.25" customHeight="1">
      <c r="L67" s="51" t="s">
        <v>44</v>
      </c>
    </row>
    <row r="68" spans="1:34" ht="0.6" customHeight="1"/>
  </sheetData>
  <mergeCells count="67">
    <mergeCell ref="E9:AD9"/>
    <mergeCell ref="B1:AA1"/>
    <mergeCell ref="B3:Z3"/>
    <mergeCell ref="C4:AA4"/>
    <mergeCell ref="B5:AD6"/>
    <mergeCell ref="C7:AD8"/>
    <mergeCell ref="L31:M31"/>
    <mergeCell ref="N31:R31"/>
    <mergeCell ref="T31:V31"/>
    <mergeCell ref="W31:AE31"/>
    <mergeCell ref="I10:AD10"/>
    <mergeCell ref="I11:AC11"/>
    <mergeCell ref="G12:AC13"/>
    <mergeCell ref="L14:AG20"/>
    <mergeCell ref="E21:AD21"/>
    <mergeCell ref="J22:AD22"/>
    <mergeCell ref="J23:AD24"/>
    <mergeCell ref="L25:Z26"/>
    <mergeCell ref="L27:AA27"/>
    <mergeCell ref="F28:AF28"/>
    <mergeCell ref="H30:AF30"/>
    <mergeCell ref="AE36:AF36"/>
    <mergeCell ref="L32:M32"/>
    <mergeCell ref="N32:R32"/>
    <mergeCell ref="T32:V32"/>
    <mergeCell ref="W32:AB32"/>
    <mergeCell ref="AC32:AE32"/>
    <mergeCell ref="D35:AF35"/>
    <mergeCell ref="D36:L36"/>
    <mergeCell ref="N36:R36"/>
    <mergeCell ref="S36:V36"/>
    <mergeCell ref="W36:Z36"/>
    <mergeCell ref="AA36:AD36"/>
    <mergeCell ref="Z37:AF37"/>
    <mergeCell ref="D38:L38"/>
    <mergeCell ref="N38:O38"/>
    <mergeCell ref="P38:R38"/>
    <mergeCell ref="S38:T38"/>
    <mergeCell ref="U38:V38"/>
    <mergeCell ref="W38:Y38"/>
    <mergeCell ref="Z38:AF38"/>
    <mergeCell ref="D37:L37"/>
    <mergeCell ref="N37:O37"/>
    <mergeCell ref="P37:R37"/>
    <mergeCell ref="S37:T37"/>
    <mergeCell ref="U37:V37"/>
    <mergeCell ref="W37:Y37"/>
    <mergeCell ref="L49:AG49"/>
    <mergeCell ref="D39:L39"/>
    <mergeCell ref="N39:O39"/>
    <mergeCell ref="P39:R39"/>
    <mergeCell ref="S39:T39"/>
    <mergeCell ref="U39:V39"/>
    <mergeCell ref="W39:Y39"/>
    <mergeCell ref="Z39:AF39"/>
    <mergeCell ref="D42:AF42"/>
    <mergeCell ref="L44:Z44"/>
    <mergeCell ref="L46:Z47"/>
    <mergeCell ref="L48:AG48"/>
    <mergeCell ref="C63:AG63"/>
    <mergeCell ref="E65:AH65"/>
    <mergeCell ref="K51:AH51"/>
    <mergeCell ref="L53:Z53"/>
    <mergeCell ref="L55:AG56"/>
    <mergeCell ref="L58:AG58"/>
    <mergeCell ref="K60:AH60"/>
    <mergeCell ref="L61:Z61"/>
  </mergeCells>
  <pageMargins left="0.5" right="0" top="0.19685" bottom="0.790599606299213" header="0.19685" footer="0.19685"/>
  <pageSetup scale="83" fitToHeight="0" orientation="landscape" verticalDpi="4294967295" r:id="rId1"/>
  <headerFooter alignWithMargins="0"/>
  <rowBreaks count="2" manualBreakCount="2">
    <brk id="26" max="32" man="1"/>
    <brk id="49" max="3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2do trimestre 2022  </vt:lpstr>
      <vt:lpstr>3er trimestre 2022   </vt:lpstr>
      <vt:lpstr>'2do trimestre 2022  '!Área_de_impresión</vt:lpstr>
      <vt:lpstr>'3er trimestre 2022  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RUTH ESTHER HERNANDEZ MUNOZ</dc:creator>
  <cp:lastModifiedBy>MOISES ISSAIAS RICHARSON CAMPUSANO</cp:lastModifiedBy>
  <cp:lastPrinted>2022-10-27T14:41:48Z</cp:lastPrinted>
  <dcterms:created xsi:type="dcterms:W3CDTF">2022-08-02T14:23:30Z</dcterms:created>
  <dcterms:modified xsi:type="dcterms:W3CDTF">2022-10-27T14:41:59Z</dcterms:modified>
</cp:coreProperties>
</file>