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xr:revisionPtr revIDLastSave="0" documentId="13_ncr:1_{FD187CA9-14E0-4B96-9948-B6435FDF5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Ingresos y Egresos" sheetId="1" r:id="rId1"/>
    <sheet name="Ejecución OAI 2023" sheetId="3" r:id="rId2"/>
  </sheets>
  <definedNames>
    <definedName name="_xlnm._FilterDatabase" localSheetId="1" hidden="1">'Ejecución OAI 2023'!$A$2:$A$98</definedName>
    <definedName name="_xlnm.Print_Area" localSheetId="1">'Ejecución OAI 2023'!$A$2:$N$98</definedName>
    <definedName name="_xlnm.Print_Area" localSheetId="0">'Relación de Ingresos y Egresos'!$A$1:$F$892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F74" i="3" s="1"/>
  <c r="F87" i="3" s="1"/>
  <c r="G10" i="3"/>
  <c r="G74" i="3" s="1"/>
  <c r="G87" i="3" s="1"/>
  <c r="H10" i="3"/>
  <c r="I10" i="3"/>
  <c r="J10" i="3"/>
  <c r="K10" i="3"/>
  <c r="L10" i="3"/>
  <c r="M10" i="3"/>
  <c r="M74" i="3" s="1"/>
  <c r="M87" i="3" s="1"/>
  <c r="N10" i="3"/>
  <c r="B11" i="3"/>
  <c r="B10" i="3" s="1"/>
  <c r="B12" i="3"/>
  <c r="B13" i="3"/>
  <c r="B15" i="3"/>
  <c r="E16" i="3"/>
  <c r="F16" i="3"/>
  <c r="G16" i="3"/>
  <c r="H16" i="3"/>
  <c r="B16" i="3" s="1"/>
  <c r="I16" i="3"/>
  <c r="J16" i="3"/>
  <c r="K16" i="3"/>
  <c r="L16" i="3"/>
  <c r="M16" i="3"/>
  <c r="N16" i="3"/>
  <c r="B17" i="3"/>
  <c r="B18" i="3"/>
  <c r="B19" i="3"/>
  <c r="B20" i="3"/>
  <c r="B21" i="3"/>
  <c r="B22" i="3"/>
  <c r="B23" i="3"/>
  <c r="B24" i="3"/>
  <c r="B25" i="3"/>
  <c r="B26" i="3"/>
  <c r="E26" i="3"/>
  <c r="F26" i="3"/>
  <c r="G26" i="3"/>
  <c r="H26" i="3"/>
  <c r="I26" i="3"/>
  <c r="J26" i="3"/>
  <c r="K26" i="3"/>
  <c r="L26" i="3"/>
  <c r="M26" i="3"/>
  <c r="N26" i="3"/>
  <c r="N74" i="3" s="1"/>
  <c r="N87" i="3" s="1"/>
  <c r="B27" i="3"/>
  <c r="B28" i="3"/>
  <c r="B29" i="3"/>
  <c r="B30" i="3"/>
  <c r="B31" i="3"/>
  <c r="B32" i="3"/>
  <c r="B33" i="3"/>
  <c r="B34" i="3"/>
  <c r="B35" i="3"/>
  <c r="E36" i="3"/>
  <c r="B36" i="3" s="1"/>
  <c r="F36" i="3"/>
  <c r="G36" i="3"/>
  <c r="H36" i="3"/>
  <c r="I36" i="3"/>
  <c r="J36" i="3"/>
  <c r="K36" i="3"/>
  <c r="L36" i="3"/>
  <c r="M36" i="3"/>
  <c r="N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E52" i="3"/>
  <c r="B52" i="3" s="1"/>
  <c r="F52" i="3"/>
  <c r="G52" i="3"/>
  <c r="I52" i="3"/>
  <c r="J52" i="3"/>
  <c r="K52" i="3"/>
  <c r="L52" i="3"/>
  <c r="M52" i="3"/>
  <c r="N52" i="3"/>
  <c r="B53" i="3"/>
  <c r="B54" i="3"/>
  <c r="B55" i="3"/>
  <c r="B56" i="3"/>
  <c r="B57" i="3"/>
  <c r="B58" i="3"/>
  <c r="B59" i="3"/>
  <c r="B60" i="3"/>
  <c r="B61" i="3"/>
  <c r="E62" i="3"/>
  <c r="B62" i="3" s="1"/>
  <c r="F62" i="3"/>
  <c r="G62" i="3"/>
  <c r="M62" i="3"/>
  <c r="N62" i="3"/>
  <c r="B63" i="3"/>
  <c r="B64" i="3"/>
  <c r="B65" i="3"/>
  <c r="B66" i="3"/>
  <c r="E67" i="3"/>
  <c r="B67" i="3" s="1"/>
  <c r="B68" i="3"/>
  <c r="B69" i="3"/>
  <c r="E70" i="3"/>
  <c r="B70" i="3" s="1"/>
  <c r="B71" i="3"/>
  <c r="B72" i="3"/>
  <c r="B73" i="3"/>
  <c r="I74" i="3"/>
  <c r="J74" i="3"/>
  <c r="J87" i="3" s="1"/>
  <c r="K74" i="3"/>
  <c r="K87" i="3" s="1"/>
  <c r="L74" i="3"/>
  <c r="L87" i="3" s="1"/>
  <c r="E76" i="3"/>
  <c r="E85" i="3" s="1"/>
  <c r="B85" i="3" s="1"/>
  <c r="B77" i="3"/>
  <c r="B78" i="3"/>
  <c r="E79" i="3"/>
  <c r="F79" i="3"/>
  <c r="B79" i="3" s="1"/>
  <c r="G79" i="3"/>
  <c r="B80" i="3"/>
  <c r="B81" i="3"/>
  <c r="B82" i="3"/>
  <c r="E83" i="3"/>
  <c r="B83" i="3" s="1"/>
  <c r="B84" i="3"/>
  <c r="F85" i="3"/>
  <c r="G85" i="3"/>
  <c r="B86" i="3"/>
  <c r="C87" i="3"/>
  <c r="D87" i="3"/>
  <c r="I87" i="3"/>
  <c r="H74" i="3" l="1"/>
  <c r="H87" i="3" s="1"/>
  <c r="E74" i="3"/>
  <c r="B76" i="3"/>
  <c r="F879" i="1"/>
  <c r="E87" i="3" l="1"/>
  <c r="B87" i="3" s="1"/>
  <c r="B74" i="3"/>
</calcChain>
</file>

<file path=xl/sharedStrings.xml><?xml version="1.0" encoding="utf-8"?>
<sst xmlns="http://schemas.openxmlformats.org/spreadsheetml/2006/main" count="1450" uniqueCount="762">
  <si>
    <t>Fecha</t>
  </si>
  <si>
    <t>Referencia</t>
  </si>
  <si>
    <t>Autoridad Portuaria Dominicana</t>
  </si>
  <si>
    <t>Relación de Ingresos y Egresos</t>
  </si>
  <si>
    <t>Al 30 de Junio 2023</t>
  </si>
  <si>
    <t>Detalle</t>
  </si>
  <si>
    <t>AVISO CR OTROS MOTIVOS</t>
  </si>
  <si>
    <t>deposito de fecha 1/06/2023</t>
  </si>
  <si>
    <t>TRANSFERENCIA ENTRE CUENTA</t>
  </si>
  <si>
    <t>MARIA DEL CARMEN ROQUE</t>
  </si>
  <si>
    <t>DEPOSITO DE FECHA 1-06-2023</t>
  </si>
  <si>
    <t>DEPOSITO DE FECHA 1/6/2023</t>
  </si>
  <si>
    <t>LUCILA CAMPUSANO</t>
  </si>
  <si>
    <t>SILENA MORALES</t>
  </si>
  <si>
    <t>IRSA MARIBEL HERRERA</t>
  </si>
  <si>
    <t>FRANCISCO A. ESCANIO</t>
  </si>
  <si>
    <t>DIGNA M. BARALT</t>
  </si>
  <si>
    <t>ELIANNY A. MARTINEZ</t>
  </si>
  <si>
    <t>ANGIE PORCELLA CATERING SRL</t>
  </si>
  <si>
    <t>FUNDACION AMIGOS DEL TEATRO NA</t>
  </si>
  <si>
    <t>WILIAN THOMAS ENCARNACION</t>
  </si>
  <si>
    <t>YOHANA N. DIAZ</t>
  </si>
  <si>
    <t>ALAN OMAR CHECO</t>
  </si>
  <si>
    <t>BRIAN ALVELIN ALCEQUIEZ</t>
  </si>
  <si>
    <t>NERQUIS CEPEDA</t>
  </si>
  <si>
    <t>MARIA V. RIVERA</t>
  </si>
  <si>
    <t>GRISELDA MONTAS SRL</t>
  </si>
  <si>
    <t>BRANLI JOAQUIN FERNANDEZ</t>
  </si>
  <si>
    <t>CR TRANSFERENCIA A CTA CTE</t>
  </si>
  <si>
    <t>DEPOSITO DE FECHA 10/6/2023</t>
  </si>
  <si>
    <t>CUERPO ESP. DE SEG.PORT</t>
  </si>
  <si>
    <t>DEPOSITO DE FECHA 12/6/2023</t>
  </si>
  <si>
    <t>DEPOSITO DE FECHA 12/06/2023</t>
  </si>
  <si>
    <t>TRANSFERENCIA ACH DE PAGO DESD</t>
  </si>
  <si>
    <t>TRANSFERENCIA DE CONSORCIO PUE</t>
  </si>
  <si>
    <t>TRANSFERENCIA ACH DE AGENCIAS</t>
  </si>
  <si>
    <t>TRANSFERENCIA DE JULIO JUNIOR</t>
  </si>
  <si>
    <t>CIRCE ALMANZAR SRL</t>
  </si>
  <si>
    <t>COMPAÑIA DOM. DE TELEFONOS CXA</t>
  </si>
  <si>
    <t>LEGALACT, SRL.</t>
  </si>
  <si>
    <t>JUNTA CENTRAL ELECTORAL</t>
  </si>
  <si>
    <t>ALTICE DOMINICANA, S.A.</t>
  </si>
  <si>
    <t>MARIA ALTAGRACIA DE LA CRUZ MO</t>
  </si>
  <si>
    <t>DEPOSITO DE FECHA 13/6/2023</t>
  </si>
  <si>
    <t>DEPOSITO DE FECHA 13/06/2023</t>
  </si>
  <si>
    <t>DEPOSITO DE FECHA 14/6/2023</t>
  </si>
  <si>
    <t>DEPOSITO DE FECHA 14/06/23</t>
  </si>
  <si>
    <t>TONER DEPOT MULTISERVICIOS EOR</t>
  </si>
  <si>
    <t>LOGOMARCA, S.A.</t>
  </si>
  <si>
    <t>DEPOSITO DE FECHA 15/6/2023</t>
  </si>
  <si>
    <t>TRANSF.PAGOS SUPLIDORES</t>
  </si>
  <si>
    <t>TRANSFERENCIA ACH DE DIRECCION</t>
  </si>
  <si>
    <t>DEPOSITO DE FECHA 15/06/2023</t>
  </si>
  <si>
    <t>DEPOSITO DE FECHA 16/6/2023</t>
  </si>
  <si>
    <t>CHEQUES DE ADMINISTRACION</t>
  </si>
  <si>
    <t>TRANSFERENCIA ACH DE PAGO POR</t>
  </si>
  <si>
    <t>DEPOSITO DE FECHA 17/6/2023</t>
  </si>
  <si>
    <t>DEPOSITO DE FECHA 19/6/2023</t>
  </si>
  <si>
    <t>DEPOSITO DE FECHA 19/06/2023</t>
  </si>
  <si>
    <t>TRANSFERENCIA DE GADEXP,SA</t>
  </si>
  <si>
    <t>DEPOSITO DE FECHA 2-06-2023</t>
  </si>
  <si>
    <t>TRANSFERENCIA ACH DE CR A CTA</t>
  </si>
  <si>
    <t>DEPOSITO DE FECHA 2/6/2023</t>
  </si>
  <si>
    <t>INFORMA PRINCETON LLC</t>
  </si>
  <si>
    <t>DEPOSITO DE FECHA 02/06/2023</t>
  </si>
  <si>
    <t>DEPOSITO DE FECHA 20/6/2023</t>
  </si>
  <si>
    <t>cheques administracion</t>
  </si>
  <si>
    <t>DEPOSITO DE FECHA 30/06/2023</t>
  </si>
  <si>
    <t>DEPOSITO DE FECHA 20/06/2023</t>
  </si>
  <si>
    <t>DEPOSITO DE FECHA 21/6/2023</t>
  </si>
  <si>
    <t>COMERCIAL 2MB SRL</t>
  </si>
  <si>
    <t>MERCADO MEDIA NETWORK SRL</t>
  </si>
  <si>
    <t>CAASD STO.DGO</t>
  </si>
  <si>
    <t>GRUPO ICEBERG SRL</t>
  </si>
  <si>
    <t>ALL OFFICE SOLUTIONS TS, SRL.</t>
  </si>
  <si>
    <t>EDESUR DOMINICANA, SA.</t>
  </si>
  <si>
    <t>SIGMA PETROLEUM CORP., SAS.</t>
  </si>
  <si>
    <t>B&amp;F MERCANTIL SRL</t>
  </si>
  <si>
    <t>ANGIE PORCELLA CATERING, SRL.</t>
  </si>
  <si>
    <t>MUNDO INDUSTRIAL, SRL.</t>
  </si>
  <si>
    <t>FRANKLIN A. PEREZ</t>
  </si>
  <si>
    <t>CUENTA DE NOMINA</t>
  </si>
  <si>
    <t>DEPOSITO DE FECHA 22/6/2023</t>
  </si>
  <si>
    <t>XAVIER AUTO PAINT SRL</t>
  </si>
  <si>
    <t>TRANSFERENCIA ACH DE PAGO SERV</t>
  </si>
  <si>
    <t>NEY M. RODRIGUEZ</t>
  </si>
  <si>
    <t>EZEQUIEL PERALTA</t>
  </si>
  <si>
    <t>JOSE M. MORETA</t>
  </si>
  <si>
    <t>TRANSFERENCIA ACH DECR A CTA D</t>
  </si>
  <si>
    <t>TRANSFERENCIA DE JEYFRIN REYNA</t>
  </si>
  <si>
    <t>CARLOS J. ALEJANDRO</t>
  </si>
  <si>
    <t>MELVIN R. DE JESUS</t>
  </si>
  <si>
    <t>IVANNA C. MORALES</t>
  </si>
  <si>
    <t>SARAH E. ROA</t>
  </si>
  <si>
    <t>VICTORIA E. GARCIA</t>
  </si>
  <si>
    <t>CRISTOFER SUAREZ</t>
  </si>
  <si>
    <t>JISSEL FORTUNA</t>
  </si>
  <si>
    <t>ALTAGRACIA MEJIA</t>
  </si>
  <si>
    <t>ESPERANZA MATEO</t>
  </si>
  <si>
    <t>WENDY TERRERO</t>
  </si>
  <si>
    <t>EDUARDO J. SANDOVAL</t>
  </si>
  <si>
    <t>MARTIN GUZMAN</t>
  </si>
  <si>
    <t>CUENTA NOMINA 010-500126-0</t>
  </si>
  <si>
    <t>DEPOSITO DE FECHA 23/6/2023</t>
  </si>
  <si>
    <t>TRANSFERENCIA DE LAESA LTD</t>
  </si>
  <si>
    <t>DEPOSITO DE FECHA 25/6/2023</t>
  </si>
  <si>
    <t>DEPOSITO DE FECHA 26/6/2023</t>
  </si>
  <si>
    <t>DEPOSITO DE FECHA 26/06/2023</t>
  </si>
  <si>
    <t>DEPOSITO DE FECHA 27/6/2023</t>
  </si>
  <si>
    <t>FRANCISCO A. CAMPOS</t>
  </si>
  <si>
    <t>FERNANDO JOSE VIYELLA VALENCIA</t>
  </si>
  <si>
    <t>FLOW SRL</t>
  </si>
  <si>
    <t>CARLOS A. TORRES</t>
  </si>
  <si>
    <t>GALUSA IMPORT SRL</t>
  </si>
  <si>
    <t>DGII IR17</t>
  </si>
  <si>
    <t>CUENTA DE NOMINA 010-500126-0</t>
  </si>
  <si>
    <t>CK. EMITIDOS, CTA. NOMINA, MES</t>
  </si>
  <si>
    <t>CK. REINTEGRADOS</t>
  </si>
  <si>
    <t>DEPOSITO DE FECHA 28/6/2023</t>
  </si>
  <si>
    <t>EMPRESA DISTRIBUIDORA DE ELECT</t>
  </si>
  <si>
    <t>DEPOSITO DE FECHA 29/6/2023</t>
  </si>
  <si>
    <t>TRANSFERENCIA DE LAESA</t>
  </si>
  <si>
    <t>BH MOBILIARIO SRL</t>
  </si>
  <si>
    <t>AJUSTE ERROR DEP. DB</t>
  </si>
  <si>
    <t>RICARDO RAFAEL ROJAS</t>
  </si>
  <si>
    <t>FRANCIS OMAR BELLO</t>
  </si>
  <si>
    <t>DEPOSITO DE FECHA 3-06-2023</t>
  </si>
  <si>
    <t>DEPOSITO DE FECHA 30/6/2023</t>
  </si>
  <si>
    <t>TSS MAYO</t>
  </si>
  <si>
    <t>PAGO TSS MAYO 2023</t>
  </si>
  <si>
    <t>COMPRA CK ADMINISTRACION</t>
  </si>
  <si>
    <t>REGISTRO NOMINA PREPENSION</t>
  </si>
  <si>
    <t>REGISTRO NOMINA VIGILANTES</t>
  </si>
  <si>
    <t>EMP.TEMPORERO</t>
  </si>
  <si>
    <t>COM.BANC. JUNIO 2023</t>
  </si>
  <si>
    <t>WESTCASTLE CORPORATION SRL</t>
  </si>
  <si>
    <t>FERNANDO J. VILLEYA</t>
  </si>
  <si>
    <t>REVERSO CK.265656</t>
  </si>
  <si>
    <t>REVERSO TRANSFERENCIA</t>
  </si>
  <si>
    <t>VIATICOS DENTRO DEL PAIS</t>
  </si>
  <si>
    <t>YULI ROSARIO</t>
  </si>
  <si>
    <t>IVAN MANUEL GUZMAN MEDINA</t>
  </si>
  <si>
    <t>JUAN MIGUEL DE LOS SANTOS</t>
  </si>
  <si>
    <t>P/R AJUSTE VIAMAR JUNIO 2023</t>
  </si>
  <si>
    <t>COMERCIAL YAELYS SRL</t>
  </si>
  <si>
    <t>DERICKSON SMITH RAMIREZ MERCED</t>
  </si>
  <si>
    <t>JORGE ANTONIO LOPEZ HILARIO</t>
  </si>
  <si>
    <t>FATIMA ESTHER CORNELIO MARTINE</t>
  </si>
  <si>
    <t>YORKA IRIS TINEO PEÑA</t>
  </si>
  <si>
    <t>ALTAGRACIA LARA GONZALEZ</t>
  </si>
  <si>
    <t>ANTONIO RAFAEL ARIAS SILVA</t>
  </si>
  <si>
    <t>JUAN BENITO SORIANO HEREDIA</t>
  </si>
  <si>
    <t>WILIAN THOMAS ENCARNACION SORI</t>
  </si>
  <si>
    <t>FRANCISCO DEL CARMEN TEJADA GO</t>
  </si>
  <si>
    <t>BIENVENIDO PEÑA</t>
  </si>
  <si>
    <t>EDENORTE DOMINICANA, S.A.</t>
  </si>
  <si>
    <t>FERMIN GUERRERO, SRL.</t>
  </si>
  <si>
    <t>COOP. DE SERV. MULT. EMPLEADOS</t>
  </si>
  <si>
    <t>ASOC. DE NAVIEROS DE LA REP. D</t>
  </si>
  <si>
    <t>ALLENDE FRANCIS GUERRA MENDEZ</t>
  </si>
  <si>
    <t>ERNESTINA JOSEFA A BAEZ VARGAS</t>
  </si>
  <si>
    <t>JARDIN ILUSIONES SRL</t>
  </si>
  <si>
    <t>AGUA PLANETA AZUL, SA.</t>
  </si>
  <si>
    <t>DEPOSITO DE FECHA 5/6/2023</t>
  </si>
  <si>
    <t>TRANSFERENCIA ACH DE PAGO FT 1</t>
  </si>
  <si>
    <t>EZEQUIEL PERALTA CASTRO</t>
  </si>
  <si>
    <t>FARAH LUISA VASQUEZ PELEGRIN</t>
  </si>
  <si>
    <t>CADIZ OSIRIS FRIAS BENZANT</t>
  </si>
  <si>
    <t>JOSE ANTONIO OTTO HIDALGO</t>
  </si>
  <si>
    <t>RICARDO RAFAEL ROJAS NUÑEZ</t>
  </si>
  <si>
    <t>EDUARDO JOSE SANDOVAL MENDOZA</t>
  </si>
  <si>
    <t>BRANLI JOAQUIN FERNANDEZ RAFAE</t>
  </si>
  <si>
    <t>JOSE AUGUSTO BATISTA MARTINEZ</t>
  </si>
  <si>
    <t>LORIMER PEREZ REYES</t>
  </si>
  <si>
    <t>MARCIAL ALEJ. MALDONADO GUERRE</t>
  </si>
  <si>
    <t>CATHERINE NEREYDA ACOSTS LOPEZ</t>
  </si>
  <si>
    <t>FLYM COMERCIAL, SRL.</t>
  </si>
  <si>
    <t>CONSORCIO DE TARJETAS DOMINICA</t>
  </si>
  <si>
    <t>ARI MANUEL LIRIANO CASTILLO</t>
  </si>
  <si>
    <t>LUIS RAFAEL HERNANDEZ BRITO</t>
  </si>
  <si>
    <t>MANOLIN CUEVAS CARABALLO</t>
  </si>
  <si>
    <t>JUAN MIGUEL DE LOS SANTOS GONZ</t>
  </si>
  <si>
    <t>MELVIN BERNI SANTOS ALMONTE</t>
  </si>
  <si>
    <t>JOSE LUIS MARTE DE LOS SANTOS</t>
  </si>
  <si>
    <t>NEY MANUEL RODRIGUEZ GARCIA</t>
  </si>
  <si>
    <t>JOEL ANTONIO ABREU MARTE</t>
  </si>
  <si>
    <t>KEILA ESTHER MONCION PEGUERO</t>
  </si>
  <si>
    <t>MERCANTIL RAMI, SRL.</t>
  </si>
  <si>
    <t>YASMEL ROSAIRY VASQUEZ OZORIA</t>
  </si>
  <si>
    <t>RANDEYLIN ANT. MARTINEZ POLANC</t>
  </si>
  <si>
    <t>LAURA ROSIBEL KELLY FRIAS</t>
  </si>
  <si>
    <t>REFRIGERACION F H, SRL.</t>
  </si>
  <si>
    <t>MUÑOZ CONCEPTO MOBILIARIO, SRL</t>
  </si>
  <si>
    <t>LUYENS COMERCIAL, SRL.</t>
  </si>
  <si>
    <t>GRISELDA MONTAS, SRL.</t>
  </si>
  <si>
    <t>JULIO DE JESUS JIMENEZ RIVAS</t>
  </si>
  <si>
    <t>JIMMI CLAUDIO DE JESUS GARCIA</t>
  </si>
  <si>
    <t>DEPOSITO DE FECHA 05/06/2023</t>
  </si>
  <si>
    <t>SIGMA PETROLEUM CORP. SRL</t>
  </si>
  <si>
    <t>DEPOSITO DE FECHA 6/6/2023</t>
  </si>
  <si>
    <t>DEPOSITO DE FECHA 06/06/2023</t>
  </si>
  <si>
    <t>FRANCISCO ALEJANDRO CAMPOS ALV</t>
  </si>
  <si>
    <t>HYLSA</t>
  </si>
  <si>
    <t>COOPERATIVA DE AHORRO CR Y SER</t>
  </si>
  <si>
    <t>YOHANA NATHALY DIAZ MARTINEZ</t>
  </si>
  <si>
    <t>FELICIA ARNO PEREZ</t>
  </si>
  <si>
    <t>JULIO CESAR URBAEZ RUBIO</t>
  </si>
  <si>
    <t>MICHELE ENRICO TONIOLO MARTINE</t>
  </si>
  <si>
    <t>SILENA MORALES MELENCIANO</t>
  </si>
  <si>
    <t>WILIAN T. ENCARNACION</t>
  </si>
  <si>
    <t>ENGEL A. FELIZ</t>
  </si>
  <si>
    <t>ESTTEFANY GALAN CRUZ</t>
  </si>
  <si>
    <t>ANDRES JOAQUIN MELO</t>
  </si>
  <si>
    <t>LEUDES RADHAMES MOJICA VARGAS</t>
  </si>
  <si>
    <t>FRANKLIN ANDERSON PEREZ BAUTIS</t>
  </si>
  <si>
    <t>ESPERANZA MATEO YSABEL</t>
  </si>
  <si>
    <t>LUIS MANUEL GUILAMO RODRIGUEZ</t>
  </si>
  <si>
    <t>JOSE CARLOS CASTILLO LOPEZ</t>
  </si>
  <si>
    <t>KAIRA OZEMA DEL CARMEN DOMINIC</t>
  </si>
  <si>
    <t>RAMON EMMANUEL DE LA CRUZ ESTE</t>
  </si>
  <si>
    <t>ENGEL ANTONIO FELIZ PEREZ</t>
  </si>
  <si>
    <t>DEPOSITO DE FECHA 7/6/2023</t>
  </si>
  <si>
    <t>DEPOSITO DE FECHA 07/06/2023</t>
  </si>
  <si>
    <t>BRANLIN J. FERNANDEZ</t>
  </si>
  <si>
    <t>ISRAEL J. SUAZO</t>
  </si>
  <si>
    <t>JOSE M. MATEO</t>
  </si>
  <si>
    <t>TRANSFERENCIA DE ALL ENGINEERI</t>
  </si>
  <si>
    <t>TRANSFERENCIA PROPIA CR</t>
  </si>
  <si>
    <t>DEPOSITO DE FECHA 9/6/2023</t>
  </si>
  <si>
    <t>DEPOSITO DE FECHA 09/06/23</t>
  </si>
  <si>
    <t>TRANSFERENCIA PROPIA</t>
  </si>
  <si>
    <t>583523909-06</t>
  </si>
  <si>
    <t>1130040466-8</t>
  </si>
  <si>
    <t>22301976-6</t>
  </si>
  <si>
    <t>1130050438-26</t>
  </si>
  <si>
    <t>3070010355-17</t>
  </si>
  <si>
    <t>1130050435-8</t>
  </si>
  <si>
    <t>21033438-2</t>
  </si>
  <si>
    <t>21033439-2</t>
  </si>
  <si>
    <t>0700070380-6</t>
  </si>
  <si>
    <t>0700090032-6</t>
  </si>
  <si>
    <t>0820030282-2</t>
  </si>
  <si>
    <t>0820030285-2</t>
  </si>
  <si>
    <t>2310040030-5</t>
  </si>
  <si>
    <t>2310040354-5</t>
  </si>
  <si>
    <t>0700020057-6</t>
  </si>
  <si>
    <t>22301980-6</t>
  </si>
  <si>
    <t>2310060061-5</t>
  </si>
  <si>
    <t>2310060058-5</t>
  </si>
  <si>
    <t>0820020053-2</t>
  </si>
  <si>
    <t>0820020056-2</t>
  </si>
  <si>
    <t>0820020059-2</t>
  </si>
  <si>
    <t>1130110450-8</t>
  </si>
  <si>
    <t>1130110336-8</t>
  </si>
  <si>
    <t>21033444-2</t>
  </si>
  <si>
    <t>21033442-2</t>
  </si>
  <si>
    <t>0700010063-6</t>
  </si>
  <si>
    <t>0820030065-2</t>
  </si>
  <si>
    <t>0820030068-2</t>
  </si>
  <si>
    <t>2310070074-5</t>
  </si>
  <si>
    <t>2310070066-5</t>
  </si>
  <si>
    <t>2470120358-5</t>
  </si>
  <si>
    <t>2310060079-5</t>
  </si>
  <si>
    <t>2310040048-5</t>
  </si>
  <si>
    <t>2100050148-12</t>
  </si>
  <si>
    <t>0700010050-6</t>
  </si>
  <si>
    <t>0700010053-6</t>
  </si>
  <si>
    <t>3860030030-10</t>
  </si>
  <si>
    <t>0820010095-2</t>
  </si>
  <si>
    <t>0820010098-2</t>
  </si>
  <si>
    <t>1130040302-8</t>
  </si>
  <si>
    <t>1130010460-8</t>
  </si>
  <si>
    <t>2800070161-16</t>
  </si>
  <si>
    <t>0820010041-2</t>
  </si>
  <si>
    <t>0820010048-2</t>
  </si>
  <si>
    <t>0820010045-2</t>
  </si>
  <si>
    <t>0700140052-6</t>
  </si>
  <si>
    <t>1510070509-20</t>
  </si>
  <si>
    <t>1510070512-20</t>
  </si>
  <si>
    <t>ck.21407142</t>
  </si>
  <si>
    <t>22301981-6</t>
  </si>
  <si>
    <t>1510040325-11</t>
  </si>
  <si>
    <t>1510040322-11</t>
  </si>
  <si>
    <t>1510040319-11</t>
  </si>
  <si>
    <t>0700010233-6</t>
  </si>
  <si>
    <t>0700020089-6</t>
  </si>
  <si>
    <t>0820020067-2</t>
  </si>
  <si>
    <t>0820020064-2</t>
  </si>
  <si>
    <t>21033445-2</t>
  </si>
  <si>
    <t>3860030637-10</t>
  </si>
  <si>
    <t>3860030634-10</t>
  </si>
  <si>
    <t>2310030308-5</t>
  </si>
  <si>
    <t>3070050420-17</t>
  </si>
  <si>
    <t>564152420-06</t>
  </si>
  <si>
    <t>1300080293-21</t>
  </si>
  <si>
    <t>1300080290-21</t>
  </si>
  <si>
    <t>1300080296-21</t>
  </si>
  <si>
    <t>1300080287-21</t>
  </si>
  <si>
    <t>1130110489-8</t>
  </si>
  <si>
    <t>2310020108-5</t>
  </si>
  <si>
    <t>0820010060-2</t>
  </si>
  <si>
    <t>0820010057-2</t>
  </si>
  <si>
    <t>0820010064-2</t>
  </si>
  <si>
    <t>1510060241-20</t>
  </si>
  <si>
    <t>1130110486-8</t>
  </si>
  <si>
    <t>3070050201-17</t>
  </si>
  <si>
    <t>CK.21407206</t>
  </si>
  <si>
    <t>CK.21407172</t>
  </si>
  <si>
    <t>CK.21407196</t>
  </si>
  <si>
    <t>21033431-2</t>
  </si>
  <si>
    <t>CK.21327864</t>
  </si>
  <si>
    <t>3860010554-10</t>
  </si>
  <si>
    <t>3760010224-8</t>
  </si>
  <si>
    <t>0820010086-2</t>
  </si>
  <si>
    <t>0820010089-2</t>
  </si>
  <si>
    <t>0820010083-2</t>
  </si>
  <si>
    <t>ck.21407278</t>
  </si>
  <si>
    <t>ck.21327653</t>
  </si>
  <si>
    <t>ck.21407086</t>
  </si>
  <si>
    <t>ck.21407184</t>
  </si>
  <si>
    <t>0700090146-6</t>
  </si>
  <si>
    <t>ck.21407195</t>
  </si>
  <si>
    <t>ck.21407194</t>
  </si>
  <si>
    <t>3760080546-8</t>
  </si>
  <si>
    <t>2100050623-12</t>
  </si>
  <si>
    <t>CK.21407183</t>
  </si>
  <si>
    <t>CK.21407158</t>
  </si>
  <si>
    <t>CK.21407156</t>
  </si>
  <si>
    <t>CK.21407157</t>
  </si>
  <si>
    <t>ck.21407207</t>
  </si>
  <si>
    <t>23100100400-5</t>
  </si>
  <si>
    <t>21038389-6</t>
  </si>
  <si>
    <t>0700010067-6</t>
  </si>
  <si>
    <t>0820010028-2</t>
  </si>
  <si>
    <t>0820010032-2</t>
  </si>
  <si>
    <t>0820010035-2</t>
  </si>
  <si>
    <t>22724022-2</t>
  </si>
  <si>
    <t>3070010094-17</t>
  </si>
  <si>
    <t>2730020241-8</t>
  </si>
  <si>
    <t>3760020505-8</t>
  </si>
  <si>
    <t>2470120592-10</t>
  </si>
  <si>
    <t>2470010387-10</t>
  </si>
  <si>
    <t>22724028-2</t>
  </si>
  <si>
    <t>0820010130-2</t>
  </si>
  <si>
    <t>0820010133-2</t>
  </si>
  <si>
    <t>0820010124-2</t>
  </si>
  <si>
    <t>0820010127-2</t>
  </si>
  <si>
    <t>0700130015-6</t>
  </si>
  <si>
    <t>2730080265-9</t>
  </si>
  <si>
    <t>21033449-2</t>
  </si>
  <si>
    <t>2310050131-5</t>
  </si>
  <si>
    <t>1130030049-8</t>
  </si>
  <si>
    <t>2310050285-5</t>
  </si>
  <si>
    <t>2310050280-5</t>
  </si>
  <si>
    <t>0700090070-6</t>
  </si>
  <si>
    <t>0820020183-2</t>
  </si>
  <si>
    <t>0820020180-2</t>
  </si>
  <si>
    <t>0820020177-2</t>
  </si>
  <si>
    <t>0820020165-2</t>
  </si>
  <si>
    <t>0820020168-2</t>
  </si>
  <si>
    <t>0820020174-2</t>
  </si>
  <si>
    <t>0820020171-2</t>
  </si>
  <si>
    <t>0820020187-2</t>
  </si>
  <si>
    <t>0820020190-2</t>
  </si>
  <si>
    <t>3760020557-8</t>
  </si>
  <si>
    <t>2310040460-5</t>
  </si>
  <si>
    <t>5260030265-10</t>
  </si>
  <si>
    <t>0700140288-6</t>
  </si>
  <si>
    <t>0700010118-6</t>
  </si>
  <si>
    <t>5260030261-10</t>
  </si>
  <si>
    <t>2800070290-16</t>
  </si>
  <si>
    <t>3070010446-17</t>
  </si>
  <si>
    <t>0400080557-9</t>
  </si>
  <si>
    <t>0400080554-9</t>
  </si>
  <si>
    <t>22724032-2</t>
  </si>
  <si>
    <t>22724031-2</t>
  </si>
  <si>
    <t>0820030244-2</t>
  </si>
  <si>
    <t>0820030247-2</t>
  </si>
  <si>
    <t>0820020037-2</t>
  </si>
  <si>
    <t>0820020040-2</t>
  </si>
  <si>
    <t>0820020043-2</t>
  </si>
  <si>
    <t>3760010027-26</t>
  </si>
  <si>
    <t>3760010030-8</t>
  </si>
  <si>
    <t>1320010600-21</t>
  </si>
  <si>
    <t>1320010597-21</t>
  </si>
  <si>
    <t>0700130082-6</t>
  </si>
  <si>
    <t>CK.21407306</t>
  </si>
  <si>
    <t>2310030312-5</t>
  </si>
  <si>
    <t>22724044-2</t>
  </si>
  <si>
    <t>22724043-2</t>
  </si>
  <si>
    <t>0820010104-2</t>
  </si>
  <si>
    <t>0820020106-2</t>
  </si>
  <si>
    <t>0820020099-2</t>
  </si>
  <si>
    <t>0820020103-2</t>
  </si>
  <si>
    <t>0700150058-6</t>
  </si>
  <si>
    <t>21038392-6</t>
  </si>
  <si>
    <t>21038393-6</t>
  </si>
  <si>
    <t>0700010054-6</t>
  </si>
  <si>
    <t>1130010018-8</t>
  </si>
  <si>
    <t>0820010101-2</t>
  </si>
  <si>
    <t>0820010111-2</t>
  </si>
  <si>
    <t>0820010108-2</t>
  </si>
  <si>
    <t>21038394-6</t>
  </si>
  <si>
    <t>5260030229-10</t>
  </si>
  <si>
    <t>2310030115-5</t>
  </si>
  <si>
    <t>0700150041-6</t>
  </si>
  <si>
    <t>22301974-06</t>
  </si>
  <si>
    <t>562188553-06</t>
  </si>
  <si>
    <t>4524000014290-1</t>
  </si>
  <si>
    <t>NOMI-20230630</t>
  </si>
  <si>
    <t>1510030201-20</t>
  </si>
  <si>
    <t>2310030408-5</t>
  </si>
  <si>
    <t>PREPENSION</t>
  </si>
  <si>
    <t>VIGILANTES</t>
  </si>
  <si>
    <t>CK.21407481</t>
  </si>
  <si>
    <t>CK. 21407453</t>
  </si>
  <si>
    <t>0400100189-9</t>
  </si>
  <si>
    <t>0820030102-2</t>
  </si>
  <si>
    <t>0820030099-2</t>
  </si>
  <si>
    <t>0820030382-2</t>
  </si>
  <si>
    <t>0820030379-2</t>
  </si>
  <si>
    <t>22724029-2</t>
  </si>
  <si>
    <t>COMISIONES</t>
  </si>
  <si>
    <t>2790060414-8</t>
  </si>
  <si>
    <t>0700130044-6</t>
  </si>
  <si>
    <t>2310010121-5</t>
  </si>
  <si>
    <t>B1500000407</t>
  </si>
  <si>
    <t>AJUSTE</t>
  </si>
  <si>
    <t>2310030165-5</t>
  </si>
  <si>
    <t>2730071009-9</t>
  </si>
  <si>
    <t>2730071006-9</t>
  </si>
  <si>
    <t>0120360294-5</t>
  </si>
  <si>
    <t>1130030757-8</t>
  </si>
  <si>
    <t>20737450-2</t>
  </si>
  <si>
    <t>21033434-2</t>
  </si>
  <si>
    <t>0820030067-2</t>
  </si>
  <si>
    <t>0820030070-2</t>
  </si>
  <si>
    <t>3860050421-10</t>
  </si>
  <si>
    <t>3860050417-10</t>
  </si>
  <si>
    <t>3070050438-17</t>
  </si>
  <si>
    <t>3860050424-10</t>
  </si>
  <si>
    <t>1130050432-26</t>
  </si>
  <si>
    <t>1130050435-26</t>
  </si>
  <si>
    <t>3070010104-17</t>
  </si>
  <si>
    <t>0820030022-2</t>
  </si>
  <si>
    <t>0820030019-2</t>
  </si>
  <si>
    <t>0820030016-2</t>
  </si>
  <si>
    <t>2310040152-5</t>
  </si>
  <si>
    <t>0820020148-2</t>
  </si>
  <si>
    <t>0700140032-6</t>
  </si>
  <si>
    <t>2100060257-12</t>
  </si>
  <si>
    <t>0700120074-6</t>
  </si>
  <si>
    <t>0820010049-2</t>
  </si>
  <si>
    <t>2310050160-5</t>
  </si>
  <si>
    <t>21033435-2</t>
  </si>
  <si>
    <t>3070010080-17</t>
  </si>
  <si>
    <t>1130030400-8</t>
  </si>
  <si>
    <t>1130030404-26</t>
  </si>
  <si>
    <t>1130040425-8</t>
  </si>
  <si>
    <t>3860100385-10</t>
  </si>
  <si>
    <t>22767345-10</t>
  </si>
  <si>
    <t>2310060128-5</t>
  </si>
  <si>
    <t>2310040177-5</t>
  </si>
  <si>
    <t>0820020032-2</t>
  </si>
  <si>
    <t>0820020036-2</t>
  </si>
  <si>
    <t>0700010076-6</t>
  </si>
  <si>
    <t>Debito</t>
  </si>
  <si>
    <t>Credito</t>
  </si>
  <si>
    <t xml:space="preserve">Balance </t>
  </si>
  <si>
    <t>Mostrando 1 hasta 695 de 695 registrados</t>
  </si>
  <si>
    <t>CUENTA NOMINA</t>
  </si>
  <si>
    <t>CUENTA OPERACIONES No.   010-500126-0</t>
  </si>
  <si>
    <r>
      <rPr>
        <b/>
        <sz val="8"/>
        <color rgb="FF4A4A4A"/>
        <rFont val="Calibri"/>
        <family val="2"/>
        <scheme val="minor"/>
      </rPr>
      <t>TOTAL DEBITOS:</t>
    </r>
    <r>
      <rPr>
        <sz val="8"/>
        <color rgb="FF4A4A4A"/>
        <rFont val="Calibri"/>
        <family val="2"/>
        <scheme val="minor"/>
      </rPr>
      <t xml:space="preserve"> 172.760.097,51</t>
    </r>
  </si>
  <si>
    <r>
      <rPr>
        <b/>
        <sz val="8"/>
        <color rgb="FF4A4A4A"/>
        <rFont val="Calibri"/>
        <family val="2"/>
        <scheme val="minor"/>
      </rPr>
      <t>TOTAL CREDITOS</t>
    </r>
    <r>
      <rPr>
        <sz val="8"/>
        <color rgb="FF4A4A4A"/>
        <rFont val="Calibri"/>
        <family val="2"/>
        <scheme val="minor"/>
      </rPr>
      <t>: 164.743.945,99</t>
    </r>
  </si>
  <si>
    <t xml:space="preserve">CUENTA OPERACIONES </t>
  </si>
  <si>
    <t>TRANSFERENCIA ACH DE AGENCIA M</t>
  </si>
  <si>
    <t>TRANSFERENCIA ACH DE TRNF INGE</t>
  </si>
  <si>
    <t>COMISION BANCARIA</t>
  </si>
  <si>
    <t>0820010173-3</t>
  </si>
  <si>
    <t>0820020522-3</t>
  </si>
  <si>
    <t>0820020525-3</t>
  </si>
  <si>
    <t>3030030369-13</t>
  </si>
  <si>
    <t>0820030182-3</t>
  </si>
  <si>
    <t>0820010111-3</t>
  </si>
  <si>
    <t>0820010084-3</t>
  </si>
  <si>
    <t>3030010050-13</t>
  </si>
  <si>
    <t>0820030354-3</t>
  </si>
  <si>
    <t>22724696-3</t>
  </si>
  <si>
    <t>5430030071-3</t>
  </si>
  <si>
    <t>0820020118-3</t>
  </si>
  <si>
    <t>3030010004-13</t>
  </si>
  <si>
    <t>19920083-13</t>
  </si>
  <si>
    <t>0820020124-3</t>
  </si>
  <si>
    <t>0810070242-3</t>
  </si>
  <si>
    <t>0820030433-3</t>
  </si>
  <si>
    <t>0820030430-3</t>
  </si>
  <si>
    <t>0820020146-3</t>
  </si>
  <si>
    <t>0810070232-3</t>
  </si>
  <si>
    <t>0810060174-3</t>
  </si>
  <si>
    <t>3030050013-13</t>
  </si>
  <si>
    <t>19920151-13</t>
  </si>
  <si>
    <t>0820030269-3</t>
  </si>
  <si>
    <t>0820030272-3</t>
  </si>
  <si>
    <t>3030020120-13</t>
  </si>
  <si>
    <t>3030020123-13</t>
  </si>
  <si>
    <t>0820030158-3</t>
  </si>
  <si>
    <t>820030161-3</t>
  </si>
  <si>
    <t>0820030161-3</t>
  </si>
  <si>
    <t>0810120167-3</t>
  </si>
  <si>
    <t>0810120164-3</t>
  </si>
  <si>
    <t>3030020126-13</t>
  </si>
  <si>
    <t>3030020129-13</t>
  </si>
  <si>
    <t>3030020132-13</t>
  </si>
  <si>
    <t>0820030224-3</t>
  </si>
  <si>
    <t>0820010247-3</t>
  </si>
  <si>
    <t>19920153-13</t>
  </si>
  <si>
    <t>0820030685-3</t>
  </si>
  <si>
    <t xml:space="preserve">Mostrando 1 hasta 50 de 50 registrados  </t>
  </si>
  <si>
    <r>
      <rPr>
        <b/>
        <sz val="8"/>
        <color rgb="FF4A4A4A"/>
        <rFont val="Calibri"/>
        <family val="2"/>
        <scheme val="minor"/>
      </rPr>
      <t>TOTAL DEBITOS:</t>
    </r>
    <r>
      <rPr>
        <sz val="8"/>
        <color rgb="FF4A4A4A"/>
        <rFont val="Calibri"/>
        <family val="2"/>
        <scheme val="minor"/>
      </rPr>
      <t xml:space="preserve"> 5.061.052,74</t>
    </r>
  </si>
  <si>
    <r>
      <rPr>
        <b/>
        <sz val="8"/>
        <color rgb="FF4A4A4A"/>
        <rFont val="Calibri"/>
        <family val="2"/>
        <scheme val="minor"/>
      </rPr>
      <t>TOTAL CREDITOS</t>
    </r>
    <r>
      <rPr>
        <sz val="8"/>
        <color rgb="FF4A4A4A"/>
        <rFont val="Calibri"/>
        <family val="2"/>
        <scheme val="minor"/>
      </rPr>
      <t>: 1.600.175,00</t>
    </r>
  </si>
  <si>
    <t>CUENTA DÓLAR</t>
  </si>
  <si>
    <t>PRIMA CUENTA DOLAR</t>
  </si>
  <si>
    <t>3070010352-17</t>
  </si>
  <si>
    <t>3070010175-17</t>
  </si>
  <si>
    <t>3070050416-17</t>
  </si>
  <si>
    <t>3070050053-17</t>
  </si>
  <si>
    <t>3070010091-17</t>
  </si>
  <si>
    <t>3070010443-17</t>
  </si>
  <si>
    <t>3070050062-17</t>
  </si>
  <si>
    <t>2100050114-12</t>
  </si>
  <si>
    <t>3070010030-17</t>
  </si>
  <si>
    <t>PRIMA</t>
  </si>
  <si>
    <t>3070010058-17</t>
  </si>
  <si>
    <t>2100060665-12</t>
  </si>
  <si>
    <t>3070050435-17</t>
  </si>
  <si>
    <t>3070010073-17</t>
  </si>
  <si>
    <t>1510030395-20</t>
  </si>
  <si>
    <t>3070050068-17</t>
  </si>
  <si>
    <t>TOTAL DEBITOS: 1.942.428,62</t>
  </si>
  <si>
    <t xml:space="preserve">TOTAL CREDITOS: 1.389.985,84 </t>
  </si>
  <si>
    <t>CUENTA ARRIMO</t>
  </si>
  <si>
    <t>CUENTA OPERACIONES No.   010-500151-1</t>
  </si>
  <si>
    <t>COMISION BANCARIA CTA. ARRIMO</t>
  </si>
  <si>
    <t>TOTAL DEBITOS: 0</t>
  </si>
  <si>
    <t>TOTAL CREDITOS: 175</t>
  </si>
  <si>
    <t xml:space="preserve">CUENTA TRANSF. PRESTAMOS </t>
  </si>
  <si>
    <t>CUENTA OPERACIONES No.   010-500404-9</t>
  </si>
  <si>
    <t>COMISION BANCARIA CTA. PRESTAM</t>
  </si>
  <si>
    <t>Relación de  Egresos al 30 de Junio 2023</t>
  </si>
  <si>
    <t>Número</t>
  </si>
  <si>
    <t>Beneficiario</t>
  </si>
  <si>
    <t>Concepto</t>
  </si>
  <si>
    <t>Cuenta</t>
  </si>
  <si>
    <t>Monto</t>
  </si>
  <si>
    <t>265715</t>
  </si>
  <si>
    <t>1/6/2023</t>
  </si>
  <si>
    <t>SIND. NAC. TRABAJADORES Y EMPLEADOS DE APORDOM</t>
  </si>
  <si>
    <t>PAGO RETENCION A EMPLEADOS</t>
  </si>
  <si>
    <t>NOMINA</t>
  </si>
  <si>
    <t>265716</t>
  </si>
  <si>
    <t>ANYARLENE BERGES PEÑA</t>
  </si>
  <si>
    <t>DIETA CONSEJO ADM.</t>
  </si>
  <si>
    <t>265717</t>
  </si>
  <si>
    <t>INSTITUTO DE AUXILIOS Y VIVIENDA (INAVI)</t>
  </si>
  <si>
    <t>265718</t>
  </si>
  <si>
    <t>2/6/2023</t>
  </si>
  <si>
    <t>MARIA ENRIQUETA RODRIGUEZ UBIERA DE MIESES</t>
  </si>
  <si>
    <t>PRESTACIONES LABORALES</t>
  </si>
  <si>
    <t>265719</t>
  </si>
  <si>
    <t>JULISSA CORDONES MORILLO</t>
  </si>
  <si>
    <t>265720</t>
  </si>
  <si>
    <t>DOMINGA MARTINEZ GERMAN</t>
  </si>
  <si>
    <t>265721</t>
  </si>
  <si>
    <t>MARCIAL PLACENCIO</t>
  </si>
  <si>
    <t>265722</t>
  </si>
  <si>
    <t>5/6/2023</t>
  </si>
  <si>
    <t>JOSEFA SIERRA BAUTISTA</t>
  </si>
  <si>
    <t>265723</t>
  </si>
  <si>
    <t>TEODOCIA BRIOSO RAMIREZ</t>
  </si>
  <si>
    <t>265724</t>
  </si>
  <si>
    <t>TOMACINA ALTAGRACIA PEREZ MONTES DE OCA</t>
  </si>
  <si>
    <t>PREMIO A EMPLEADOS</t>
  </si>
  <si>
    <t>265725</t>
  </si>
  <si>
    <t>JOHANNY MARIA CARREÑO PIMENTEL</t>
  </si>
  <si>
    <t>REPOSICION DE CAJA CHICA</t>
  </si>
  <si>
    <t>265726</t>
  </si>
  <si>
    <t>6/6/2023</t>
  </si>
  <si>
    <t>CAROLAY CARABALLO AMPARO</t>
  </si>
  <si>
    <t>265727</t>
  </si>
  <si>
    <t>20/6/2023</t>
  </si>
  <si>
    <t>REYNA ESTHER CUELLO PEREZ</t>
  </si>
  <si>
    <t>265728</t>
  </si>
  <si>
    <t>TEODORO DE LOS SANTOS MESA</t>
  </si>
  <si>
    <t>265729</t>
  </si>
  <si>
    <t>21/6/2023</t>
  </si>
  <si>
    <t>JUSTINE HALINA BATISTA CAYETANO</t>
  </si>
  <si>
    <t>265730</t>
  </si>
  <si>
    <t>RAUL EMILIO DIPRE RUIZ</t>
  </si>
  <si>
    <t>265731</t>
  </si>
  <si>
    <t>WASCAR CARRASCO NIN</t>
  </si>
  <si>
    <t>265732</t>
  </si>
  <si>
    <t>FLORENTINO ENCARNACION PEÑA</t>
  </si>
  <si>
    <t>265733</t>
  </si>
  <si>
    <t>ELVIN RUIZ DE LA ROSA</t>
  </si>
  <si>
    <t>265734</t>
  </si>
  <si>
    <t>CARLOS CARRASCO</t>
  </si>
  <si>
    <t>265735</t>
  </si>
  <si>
    <t>MARIA MIRELLA SABINO</t>
  </si>
  <si>
    <t>265736</t>
  </si>
  <si>
    <t>28/6/2023</t>
  </si>
  <si>
    <t>GUMERSINDO DE JESUS CUEVAS ARIAS</t>
  </si>
  <si>
    <t>265737</t>
  </si>
  <si>
    <t>JUAN MARTINEZ</t>
  </si>
  <si>
    <t>265738</t>
  </si>
  <si>
    <t>YOKASTY YAMILL PEÑA DIAZ</t>
  </si>
  <si>
    <t>265739</t>
  </si>
  <si>
    <t>MANUEL ANTONIO BAEZ</t>
  </si>
  <si>
    <t>265740</t>
  </si>
  <si>
    <t>REY PINALES</t>
  </si>
  <si>
    <t>265741</t>
  </si>
  <si>
    <t>NIVAL NUÑEZ PAREDES</t>
  </si>
  <si>
    <t>265742</t>
  </si>
  <si>
    <t>MARTHA GUZMAN RODRIGUEZ</t>
  </si>
  <si>
    <t>265743</t>
  </si>
  <si>
    <t>JOSE AUGUSTO MEDINA</t>
  </si>
  <si>
    <t>265744</t>
  </si>
  <si>
    <t>MISAEL SANTANA CABRERA</t>
  </si>
  <si>
    <t>265745</t>
  </si>
  <si>
    <t>SEFERINA VICTORIA DE LA CRUZ</t>
  </si>
  <si>
    <t>265746</t>
  </si>
  <si>
    <t>RAFAEL MONTERO VICENTE</t>
  </si>
  <si>
    <t>265747</t>
  </si>
  <si>
    <t>JOSE ANTONIO VIVIECA</t>
  </si>
  <si>
    <t>265748</t>
  </si>
  <si>
    <t>HECTOIRIS SAMUEL APONTE SIERRA</t>
  </si>
  <si>
    <t>ASISTENCIA ECONOMICA</t>
  </si>
  <si>
    <t>265749</t>
  </si>
  <si>
    <t>GRUPO CAROL SAS</t>
  </si>
  <si>
    <t>DONACIONES</t>
  </si>
  <si>
    <t>265750</t>
  </si>
  <si>
    <t>JOSE TOMAS ESCOTT TEJADA</t>
  </si>
  <si>
    <t>HONORARIOS PROFESIONALES</t>
  </si>
  <si>
    <t>265751</t>
  </si>
  <si>
    <t>30/6/2023</t>
  </si>
  <si>
    <t>ANA IRIS MATEO ALMONTE</t>
  </si>
  <si>
    <t>265752</t>
  </si>
  <si>
    <t>MIGUEL ANGEL BELTRE SOLANO</t>
  </si>
  <si>
    <t>265753</t>
  </si>
  <si>
    <t>RAFAEL VENTURA LAZALA</t>
  </si>
  <si>
    <t>265754</t>
  </si>
  <si>
    <t>FELIX FERNANDO OZORIA DE LA CRUZ</t>
  </si>
  <si>
    <t>265755</t>
  </si>
  <si>
    <t>LEONARDO FELIZ VOLQUEZ</t>
  </si>
  <si>
    <t>||||||||||||||||||||||||||||||||||||||||||||||</t>
  </si>
  <si>
    <t>JUAN APOSTOL TEJEDA</t>
  </si>
  <si>
    <t>265757</t>
  </si>
  <si>
    <t>ANA SILVIA UPIA SANTANA</t>
  </si>
  <si>
    <t>Total de Cheques: 43</t>
  </si>
  <si>
    <t>5. Fecha de registro: el día 10 del mes siguiente al mes analizado</t>
  </si>
  <si>
    <t>4. Fecha de imputación: último día del mes analizado</t>
  </si>
  <si>
    <t xml:space="preserve">3. Se presenta la clasificación objetar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</si>
  <si>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</si>
  <si>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</si>
  <si>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</si>
  <si>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Fecha de imputación: hasta el [día] de [mes] del [año]</t>
  </si>
  <si>
    <t>Fecha de registro: hasta el [día] de [mes] del [año]</t>
  </si>
  <si>
    <t>Fuente: Registro en el sistema de gestión financiera (SIGEF).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</si>
  <si>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</si>
  <si>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</si>
  <si>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</si>
  <si>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</si>
  <si>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4.2.3 - DISMINUCIÓN DE PRESTAMO INTERNO A CORTO PLAZO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</si>
  <si>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</si>
  <si>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</si>
  <si>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</si>
  <si>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</si>
  <si>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</si>
  <si>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</si>
  <si>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</si>
  <si>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</si>
  <si>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</si>
  <si>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</si>
  <si>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</si>
  <si>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</si>
  <si>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</si>
  <si>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</si>
  <si>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</si>
  <si>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</si>
  <si>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</si>
  <si>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</si>
  <si>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</si>
  <si>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</si>
  <si>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</si>
  <si>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</si>
  <si>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</si>
  <si>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</si>
  <si>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</si>
  <si>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</si>
  <si>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</si>
  <si>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</si>
  <si>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</si>
  <si>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</si>
  <si>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</si>
  <si>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</si>
  <si>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</si>
  <si>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</si>
  <si>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</si>
  <si>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</si>
  <si>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</si>
  <si>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</si>
  <si>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</si>
  <si>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</si>
  <si>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</si>
  <si>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</si>
  <si>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</si>
  <si>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</si>
  <si>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</si>
  <si>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</si>
  <si>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</si>
  <si>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</si>
  <si>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</si>
  <si>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</si>
  <si>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</si>
  <si>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</si>
  <si>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</si>
  <si>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</si>
  <si>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</si>
  <si>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</si>
  <si>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</si>
  <si>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</si>
  <si>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</si>
  <si>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</si>
  <si>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</si>
  <si>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</si>
  <si>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</si>
  <si>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</si>
  <si>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</si>
  <si>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</si>
  <si>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</si>
  <si>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</si>
  <si>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</si>
  <si>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</si>
  <si>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</si>
  <si>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</si>
  <si>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</si>
  <si>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</si>
  <si>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</si>
  <si>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</si>
  <si>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</si>
  <si>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</si>
  <si>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</si>
  <si>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</si>
  <si>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</si>
  <si>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</si>
  <si>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</si>
  <si>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</si>
  <si>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</si>
  <si>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</si>
  <si>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En RD$</t>
  </si>
  <si>
    <t xml:space="preserve">Ejecución de Gastos y Aplicaciones Financieras </t>
  </si>
  <si>
    <t>Año 2023</t>
  </si>
  <si>
    <t xml:space="preserve">Autoridad Portuaria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</si>
</sst>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0.00"/>
    <numFmt numFmtId="165" formatCode="_(* #,##0_);_(* \(#,##0\);_(* &quot;-&quot;??_);_(@_)"/>
    <numFmt numFmtId="166" formatCode="_(&quot;RD$&quot;* #,##0.00_);_(&quot;RD$&quot;* \(#,##0.00\);_(&quot;RD$&quot;* &quot;-&quot;??_);_(@_)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63636"/>
      <name val="Calibri"/>
      <family val="2"/>
      <scheme val="minor"/>
    </font>
    <font>
      <sz val="8"/>
      <color rgb="FF4A4A4A"/>
      <name val="Calibri"/>
      <family val="2"/>
      <scheme val="minor"/>
    </font>
    <font>
      <b/>
      <sz val="8"/>
      <color rgb="FF4A4A4A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363636"/>
      <name val="Segoe UI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4" borderId="0">
      <alignment horizontal="left" vertical="top"/>
    </xf>
    <xf numFmtId="0" fontId="12" fillId="4" borderId="0">
      <alignment horizontal="right" vertical="top"/>
    </xf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14" fontId="6" fillId="0" borderId="1" xfId="0" applyNumberFormat="1" applyFont="1" applyBorder="1"/>
    <xf numFmtId="0" fontId="7" fillId="3" borderId="1" xfId="0" applyFont="1" applyFill="1" applyBorder="1" applyAlignment="1">
      <alignment vertical="top" wrapText="1"/>
    </xf>
    <xf numFmtId="0" fontId="6" fillId="0" borderId="1" xfId="0" applyFont="1" applyBorder="1"/>
    <xf numFmtId="0" fontId="7" fillId="3" borderId="1" xfId="0" applyFont="1" applyFill="1" applyBorder="1" applyAlignment="1">
      <alignment horizontal="right" wrapText="1" indent="1"/>
    </xf>
    <xf numFmtId="14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 indent="1"/>
    </xf>
    <xf numFmtId="4" fontId="7" fillId="3" borderId="1" xfId="0" applyNumberFormat="1" applyFont="1" applyFill="1" applyBorder="1" applyAlignment="1">
      <alignment horizontal="right" vertical="top" wrapText="1" indent="1"/>
    </xf>
    <xf numFmtId="0" fontId="7" fillId="3" borderId="1" xfId="0" applyFont="1" applyFill="1" applyBorder="1" applyAlignment="1">
      <alignment horizontal="left" vertical="top" wrapText="1" indent="1"/>
    </xf>
    <xf numFmtId="11" fontId="7" fillId="3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6" fillId="0" borderId="0" xfId="0" applyFont="1"/>
    <xf numFmtId="0" fontId="14" fillId="4" borderId="1" xfId="1" quotePrefix="1" applyFont="1" applyBorder="1" applyAlignment="1">
      <alignment vertical="top"/>
    </xf>
    <xf numFmtId="0" fontId="14" fillId="4" borderId="1" xfId="1" quotePrefix="1" applyFont="1" applyBorder="1" applyAlignment="1">
      <alignment vertical="top" wrapText="1"/>
    </xf>
    <xf numFmtId="164" fontId="14" fillId="4" borderId="1" xfId="2" applyNumberFormat="1" applyFont="1" applyBorder="1" applyAlignment="1">
      <alignment vertical="top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3" fontId="18" fillId="0" borderId="1" xfId="0" applyNumberFormat="1" applyFont="1" applyBorder="1" applyAlignment="1">
      <alignment horizontal="center" vertical="center"/>
    </xf>
    <xf numFmtId="43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wrapText="1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43" fontId="18" fillId="0" borderId="7" xfId="0" applyNumberFormat="1" applyFont="1" applyBorder="1" applyAlignment="1">
      <alignment horizontal="center" vertical="center"/>
    </xf>
    <xf numFmtId="43" fontId="18" fillId="0" borderId="7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43" fontId="21" fillId="0" borderId="0" xfId="0" applyNumberFormat="1" applyFont="1" applyAlignment="1">
      <alignment horizontal="center" vertical="center"/>
    </xf>
    <xf numFmtId="4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43" fontId="20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center" vertical="center"/>
    </xf>
    <xf numFmtId="0" fontId="22" fillId="0" borderId="0" xfId="0" applyFont="1"/>
    <xf numFmtId="43" fontId="21" fillId="0" borderId="0" xfId="3" applyFont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43" fontId="21" fillId="0" borderId="0" xfId="3" applyFont="1" applyBorder="1" applyAlignment="1">
      <alignment horizontal="center" vertical="center"/>
    </xf>
    <xf numFmtId="43" fontId="21" fillId="0" borderId="0" xfId="3" applyFont="1" applyBorder="1" applyAlignment="1">
      <alignment horizontal="right" vertical="center"/>
    </xf>
    <xf numFmtId="43" fontId="21" fillId="0" borderId="0" xfId="3" applyFont="1" applyFill="1" applyBorder="1" applyAlignment="1">
      <alignment horizontal="center" vertical="center"/>
    </xf>
    <xf numFmtId="165" fontId="21" fillId="0" borderId="0" xfId="4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horizontal="right" vertical="center"/>
    </xf>
    <xf numFmtId="165" fontId="21" fillId="0" borderId="0" xfId="3" applyNumberFormat="1" applyFont="1" applyFill="1" applyBorder="1" applyAlignment="1">
      <alignment horizontal="center" vertical="center"/>
    </xf>
    <xf numFmtId="165" fontId="13" fillId="5" borderId="0" xfId="4" applyNumberFormat="1" applyFont="1" applyFill="1" applyBorder="1" applyAlignment="1">
      <alignment horizontal="center" vertical="center" wrapText="1"/>
    </xf>
    <xf numFmtId="165" fontId="13" fillId="6" borderId="0" xfId="3" applyNumberFormat="1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 wrapText="1"/>
    </xf>
    <xf numFmtId="43" fontId="18" fillId="0" borderId="0" xfId="3" applyFont="1" applyBorder="1" applyAlignment="1">
      <alignment horizont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3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center" vertical="top"/>
    </xf>
    <xf numFmtId="165" fontId="18" fillId="0" borderId="0" xfId="3" applyNumberFormat="1" applyFont="1" applyFill="1" applyBorder="1" applyAlignment="1">
      <alignment horizontal="center" vertical="top"/>
    </xf>
    <xf numFmtId="165" fontId="18" fillId="0" borderId="0" xfId="3" applyNumberFormat="1" applyFont="1" applyFill="1" applyBorder="1" applyAlignment="1">
      <alignment horizontal="center" vertical="top" wrapText="1"/>
    </xf>
    <xf numFmtId="165" fontId="18" fillId="0" borderId="0" xfId="3" applyNumberFormat="1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165" fontId="13" fillId="7" borderId="0" xfId="0" applyNumberFormat="1" applyFont="1" applyFill="1" applyAlignment="1">
      <alignment horizontal="left" vertical="center" wrapText="1"/>
    </xf>
    <xf numFmtId="165" fontId="13" fillId="8" borderId="0" xfId="3" applyNumberFormat="1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 wrapText="1"/>
    </xf>
    <xf numFmtId="43" fontId="18" fillId="0" borderId="0" xfId="3" applyFont="1" applyBorder="1" applyAlignment="1">
      <alignment horizontal="left" vertical="center"/>
    </xf>
    <xf numFmtId="165" fontId="18" fillId="0" borderId="0" xfId="3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5" fontId="13" fillId="0" borderId="0" xfId="3" applyNumberFormat="1" applyFont="1" applyFill="1" applyBorder="1" applyAlignment="1">
      <alignment horizontal="left" vertical="center"/>
    </xf>
    <xf numFmtId="165" fontId="18" fillId="0" borderId="0" xfId="3" applyNumberFormat="1" applyFont="1" applyFill="1" applyBorder="1" applyAlignment="1">
      <alignment horizontal="left" vertical="center"/>
    </xf>
    <xf numFmtId="165" fontId="13" fillId="0" borderId="0" xfId="3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5" fontId="18" fillId="0" borderId="0" xfId="0" applyNumberFormat="1" applyFont="1" applyAlignment="1">
      <alignment horizontal="left" vertical="center"/>
    </xf>
    <xf numFmtId="165" fontId="13" fillId="7" borderId="0" xfId="3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43" fontId="13" fillId="0" borderId="0" xfId="3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3" fillId="0" borderId="0" xfId="3" applyNumberFormat="1" applyFont="1" applyFill="1" applyBorder="1" applyAlignment="1">
      <alignment horizontal="left" vertical="center" wrapText="1"/>
    </xf>
    <xf numFmtId="165" fontId="18" fillId="0" borderId="0" xfId="3" applyNumberFormat="1" applyFont="1" applyBorder="1"/>
    <xf numFmtId="43" fontId="13" fillId="0" borderId="0" xfId="0" applyNumberFormat="1" applyFont="1" applyAlignment="1">
      <alignment horizontal="left" vertical="center"/>
    </xf>
    <xf numFmtId="43" fontId="17" fillId="0" borderId="0" xfId="3" applyFont="1" applyAlignment="1">
      <alignment horizontal="left" vertical="center"/>
    </xf>
    <xf numFmtId="43" fontId="13" fillId="0" borderId="0" xfId="3" applyFont="1" applyBorder="1" applyAlignment="1">
      <alignment horizontal="left" vertical="center" wrapText="1"/>
    </xf>
    <xf numFmtId="165" fontId="13" fillId="0" borderId="0" xfId="3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43" fontId="17" fillId="0" borderId="0" xfId="0" applyNumberFormat="1" applyFont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43" fontId="23" fillId="5" borderId="9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3" fontId="18" fillId="0" borderId="0" xfId="0" applyNumberFormat="1" applyFont="1" applyAlignment="1">
      <alignment horizontal="center" vertical="center"/>
    </xf>
    <xf numFmtId="43" fontId="1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4" borderId="4" xfId="1" applyFont="1" applyBorder="1">
      <alignment horizontal="left" vertical="top"/>
    </xf>
    <xf numFmtId="0" fontId="15" fillId="4" borderId="5" xfId="1" applyFont="1" applyBorder="1">
      <alignment horizontal="left" vertical="top"/>
    </xf>
    <xf numFmtId="0" fontId="15" fillId="4" borderId="6" xfId="1" applyFont="1" applyBorder="1">
      <alignment horizontal="left" vertical="top"/>
    </xf>
    <xf numFmtId="0" fontId="24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0" fillId="0" borderId="0" xfId="0" applyBorder="1"/>
  </cellXfs>
  <cellStyles count="5">
    <cellStyle name="Millares" xfId="3" builtinId="3"/>
    <cellStyle name="Moneda 2" xfId="4" xr:uid="{3F7FF01E-FB6A-45D2-AC5F-37503D647ECF}"/>
    <cellStyle name="Normal" xfId="0" builtinId="0"/>
    <cellStyle name="S11" xfId="1" xr:uid="{00000000-0005-0000-0000-000001000000}"/>
    <cellStyle name="S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330200</xdr:colOff>
      <xdr:row>1</xdr:row>
      <xdr:rowOff>73025</xdr:rowOff>
    </xdr:from>
    <xdr:to>
      <xdr:col>4</xdr:col>
      <xdr:colOff>48895</xdr:colOff>
      <xdr:row>6</xdr:row>
      <xdr:rowOff>15875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9325" y="263525"/>
          <a:ext cx="151257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198175</xdr:colOff>
      <xdr:row>826</xdr:row>
      <xdr:rowOff>100012</xdr:rowOff>
    </xdr:from>
    <xdr:to>
      <xdr:col>3</xdr:col>
      <xdr:colOff>922342</xdr:colOff>
      <xdr:row>831</xdr:row>
      <xdr:rowOff>43351</xdr:rowOff>
    </xdr:to>
    <xdr:pic>
      <xdr:nvPicPr>
        <xdr:cNvPr id="18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4600" y="212097937"/>
          <a:ext cx="1524267" cy="895839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676276</xdr:colOff>
      <xdr:row>882</xdr:row>
      <xdr:rowOff>152399</xdr:rowOff>
    </xdr:from>
    <xdr:to>
      <xdr:col>5</xdr:col>
      <xdr:colOff>444501</xdr:colOff>
      <xdr:row>890</xdr:row>
      <xdr:rowOff>95249</xdr:rowOff>
    </xdr:to>
    <xdr:pic>
      <xdr:nvPicPr>
        <xdr:cNvPr id="19" name="Imagen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232829099"/>
          <a:ext cx="48577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589873</xdr:colOff>
      <xdr:row>2</xdr:row>
      <xdr:rowOff>8021</xdr:rowOff>
    </xdr:from>
    <xdr:ext cx="2709861" cy="1317994"/>
    <xdr:pic>
      <xdr:nvPicPr>
        <xdr:cNvPr id="2" name="3 Imagen">
          <a:extLst>
            <a:ext uri="{FF2B5EF4-FFF2-40B4-BE49-F238E27FC236}">
              <a16:creationId xmlns:a16="http://schemas.microsoft.com/office/drawing/2014/main" id="{84B5C9AD-3CC2-428C-AD72-71A35B38BE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73" y="389021"/>
          <a:ext cx="2709861" cy="13179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496660</xdr:colOff>
      <xdr:row>2</xdr:row>
      <xdr:rowOff>172740</xdr:rowOff>
    </xdr:from>
    <xdr:ext cx="1490579" cy="1105650"/>
    <xdr:pic>
      <xdr:nvPicPr>
        <xdr:cNvPr id="3" name="4 Imagen">
          <a:extLst>
            <a:ext uri="{FF2B5EF4-FFF2-40B4-BE49-F238E27FC236}">
              <a16:creationId xmlns:a16="http://schemas.microsoft.com/office/drawing/2014/main" id="{1993D519-7C2F-466C-B556-FBE6738B21A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811860" y="553740"/>
          <a:ext cx="1490579" cy="11056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258536</xdr:colOff>
      <xdr:row>87</xdr:row>
      <xdr:rowOff>107980</xdr:rowOff>
    </xdr:from>
    <xdr:ext cx="8681358" cy="3260789"/>
    <xdr:pic>
      <xdr:nvPicPr>
        <xdr:cNvPr id="4" name="Imagen 3">
          <a:extLst>
            <a:ext uri="{FF2B5EF4-FFF2-40B4-BE49-F238E27FC236}">
              <a16:creationId xmlns:a16="http://schemas.microsoft.com/office/drawing/2014/main" id="{CBE0EAEB-6B12-4924-88F0-F15A5A3E0E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17"/>
        <a:stretch/>
      </xdr:blipFill>
      <xdr:spPr bwMode="auto">
        <a:xfrm>
          <a:off x="1477736" y="16681480"/>
          <a:ext cx="8681358" cy="3260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879"/>
  <sheetViews>
    <sheetView tabSelected="1" view="pageBreakPreview" topLeftCell="A864" zoomScale="60" zoomScaleNormal="100" workbookViewId="0">
      <selection activeCell="D899" sqref="D899"/>
    </sheetView>
  </sheetViews>
  <sheetFormatPr baseColWidth="10" defaultRowHeight="15" x14ac:dyDescent="0.25"/>
  <cols>
    <col min="1" max="1" width="13" customWidth="1"/>
    <col min="2" max="2" width="15.140625" customWidth="1"/>
    <col min="3" max="3" width="12" customWidth="1"/>
    <col min="4" max="4" width="15" bestFit="1" customWidth="1"/>
    <col min="5" max="5" width="21.28515625" customWidth="1"/>
    <col min="6" max="6" width="16.28515625" bestFit="1" customWidth="1"/>
    <col min="7" max="7" width="11.7109375" customWidth="1"/>
  </cols>
  <sheetData>
    <row r="7" spans="1:6" ht="21" x14ac:dyDescent="0.35">
      <c r="C7" s="1"/>
      <c r="D7" s="1"/>
      <c r="E7" s="1"/>
      <c r="F7" s="1"/>
    </row>
    <row r="8" spans="1:6" ht="15.75" x14ac:dyDescent="0.25">
      <c r="A8" s="2"/>
      <c r="B8" s="100" t="s">
        <v>2</v>
      </c>
      <c r="C8" s="100"/>
      <c r="D8" s="100"/>
      <c r="E8" s="100"/>
      <c r="F8" s="3"/>
    </row>
    <row r="9" spans="1:6" ht="15.75" x14ac:dyDescent="0.25">
      <c r="A9" s="2"/>
      <c r="B9" s="100" t="s">
        <v>3</v>
      </c>
      <c r="C9" s="100"/>
      <c r="D9" s="100"/>
      <c r="E9" s="100"/>
      <c r="F9" s="3"/>
    </row>
    <row r="10" spans="1:6" ht="15.75" x14ac:dyDescent="0.25">
      <c r="A10" s="2"/>
      <c r="B10" s="100" t="s">
        <v>4</v>
      </c>
      <c r="C10" s="100"/>
      <c r="D10" s="100"/>
      <c r="E10" s="100"/>
      <c r="F10" s="2"/>
    </row>
    <row r="11" spans="1:6" ht="15.75" x14ac:dyDescent="0.25">
      <c r="A11" s="2"/>
      <c r="B11" s="5"/>
      <c r="C11" s="5"/>
      <c r="D11" s="5"/>
      <c r="E11" s="5"/>
      <c r="F11" s="2"/>
    </row>
    <row r="12" spans="1:6" ht="2.25" customHeight="1" x14ac:dyDescent="0.25">
      <c r="A12" s="2"/>
      <c r="B12" s="5"/>
      <c r="C12" s="5"/>
      <c r="D12" s="5"/>
      <c r="E12" s="5"/>
      <c r="F12" s="4"/>
    </row>
    <row r="13" spans="1:6" ht="15.75" x14ac:dyDescent="0.25">
      <c r="A13" s="2"/>
      <c r="B13" s="100" t="s">
        <v>471</v>
      </c>
      <c r="C13" s="100"/>
      <c r="D13" s="100"/>
      <c r="E13" s="100"/>
      <c r="F13" s="3"/>
    </row>
    <row r="14" spans="1:6" ht="15.75" customHeight="1" x14ac:dyDescent="0.25">
      <c r="A14" s="2"/>
      <c r="B14" s="100" t="s">
        <v>470</v>
      </c>
      <c r="C14" s="100"/>
      <c r="D14" s="100"/>
      <c r="E14" s="100"/>
      <c r="F14" s="2"/>
    </row>
    <row r="15" spans="1:6" ht="20.25" customHeight="1" x14ac:dyDescent="0.25">
      <c r="A15" s="2"/>
      <c r="B15" s="2"/>
      <c r="C15" s="2"/>
      <c r="D15" s="2"/>
      <c r="E15" s="2"/>
      <c r="F15" s="2"/>
    </row>
    <row r="16" spans="1:6" ht="23.25" customHeight="1" x14ac:dyDescent="0.25">
      <c r="A16" s="6" t="s">
        <v>0</v>
      </c>
      <c r="B16" s="6" t="s">
        <v>5</v>
      </c>
      <c r="C16" s="6" t="s">
        <v>1</v>
      </c>
      <c r="D16" s="6" t="s">
        <v>466</v>
      </c>
      <c r="E16" s="6" t="s">
        <v>467</v>
      </c>
      <c r="F16" s="6" t="s">
        <v>468</v>
      </c>
    </row>
    <row r="17" spans="1:6" ht="22.5" x14ac:dyDescent="0.25">
      <c r="A17" s="7">
        <v>45078</v>
      </c>
      <c r="B17" s="8" t="s">
        <v>6</v>
      </c>
      <c r="C17" s="9">
        <v>2306014528101</v>
      </c>
      <c r="D17" s="10">
        <v>0</v>
      </c>
      <c r="E17" s="10">
        <v>0</v>
      </c>
      <c r="F17" s="9">
        <v>34412973.979999997</v>
      </c>
    </row>
    <row r="18" spans="1:6" ht="22.5" x14ac:dyDescent="0.25">
      <c r="A18" s="7">
        <v>45078</v>
      </c>
      <c r="B18" s="8" t="s">
        <v>7</v>
      </c>
      <c r="C18" s="9">
        <v>413200010269</v>
      </c>
      <c r="D18" s="10">
        <v>40</v>
      </c>
      <c r="E18" s="10">
        <v>0</v>
      </c>
      <c r="F18" s="9">
        <v>34413013.979999997</v>
      </c>
    </row>
    <row r="19" spans="1:6" ht="22.5" x14ac:dyDescent="0.25">
      <c r="A19" s="7">
        <v>45078</v>
      </c>
      <c r="B19" s="8" t="s">
        <v>8</v>
      </c>
      <c r="C19" s="9">
        <v>810130071</v>
      </c>
      <c r="D19" s="10">
        <v>1320550</v>
      </c>
      <c r="E19" s="10">
        <v>0</v>
      </c>
      <c r="F19" s="9">
        <v>35733563.979999997</v>
      </c>
    </row>
    <row r="20" spans="1:6" ht="22.5" x14ac:dyDescent="0.25">
      <c r="A20" s="7">
        <v>45078</v>
      </c>
      <c r="B20" s="8" t="s">
        <v>9</v>
      </c>
      <c r="C20" s="9">
        <v>611473</v>
      </c>
      <c r="D20" s="10">
        <v>0</v>
      </c>
      <c r="E20" s="10">
        <v>900</v>
      </c>
      <c r="F20" s="9">
        <v>35732663.979999997</v>
      </c>
    </row>
    <row r="21" spans="1:6" ht="22.5" x14ac:dyDescent="0.25">
      <c r="A21" s="7">
        <v>45078</v>
      </c>
      <c r="B21" s="8" t="s">
        <v>10</v>
      </c>
      <c r="C21" s="9" t="s">
        <v>231</v>
      </c>
      <c r="D21" s="10">
        <v>69788</v>
      </c>
      <c r="E21" s="10">
        <v>0</v>
      </c>
      <c r="F21" s="9">
        <v>35802451.979999997</v>
      </c>
    </row>
    <row r="22" spans="1:6" ht="22.5" x14ac:dyDescent="0.25">
      <c r="A22" s="7">
        <v>45078</v>
      </c>
      <c r="B22" s="8" t="s">
        <v>11</v>
      </c>
      <c r="C22" s="9" t="s">
        <v>232</v>
      </c>
      <c r="D22" s="10">
        <v>1908</v>
      </c>
      <c r="E22" s="10">
        <v>0</v>
      </c>
      <c r="F22" s="9">
        <v>35804359.979999997</v>
      </c>
    </row>
    <row r="23" spans="1:6" x14ac:dyDescent="0.25">
      <c r="A23" s="7">
        <v>45078</v>
      </c>
      <c r="B23" s="8" t="s">
        <v>12</v>
      </c>
      <c r="C23" s="9">
        <v>611472</v>
      </c>
      <c r="D23" s="10">
        <v>0</v>
      </c>
      <c r="E23" s="10">
        <v>900</v>
      </c>
      <c r="F23" s="9">
        <v>35803459.979999997</v>
      </c>
    </row>
    <row r="24" spans="1:6" x14ac:dyDescent="0.25">
      <c r="A24" s="7">
        <v>45078</v>
      </c>
      <c r="B24" s="8" t="s">
        <v>13</v>
      </c>
      <c r="C24" s="9">
        <v>102815</v>
      </c>
      <c r="D24" s="10">
        <v>0</v>
      </c>
      <c r="E24" s="10">
        <v>5000</v>
      </c>
      <c r="F24" s="9">
        <v>35798459.979999997</v>
      </c>
    </row>
    <row r="25" spans="1:6" ht="22.5" x14ac:dyDescent="0.25">
      <c r="A25" s="7">
        <v>45078</v>
      </c>
      <c r="B25" s="8" t="s">
        <v>14</v>
      </c>
      <c r="C25" s="9">
        <v>611476</v>
      </c>
      <c r="D25" s="10">
        <v>0</v>
      </c>
      <c r="E25" s="10">
        <v>900</v>
      </c>
      <c r="F25" s="9">
        <v>35797559.979999997</v>
      </c>
    </row>
    <row r="26" spans="1:6" ht="22.5" x14ac:dyDescent="0.25">
      <c r="A26" s="7">
        <v>45078</v>
      </c>
      <c r="B26" s="8" t="s">
        <v>15</v>
      </c>
      <c r="C26" s="9">
        <v>611474</v>
      </c>
      <c r="D26" s="10">
        <v>0</v>
      </c>
      <c r="E26" s="10">
        <v>900</v>
      </c>
      <c r="F26" s="9">
        <v>35796659.979999997</v>
      </c>
    </row>
    <row r="27" spans="1:6" x14ac:dyDescent="0.25">
      <c r="A27" s="7">
        <v>45078</v>
      </c>
      <c r="B27" s="8" t="s">
        <v>16</v>
      </c>
      <c r="C27" s="9">
        <v>611475</v>
      </c>
      <c r="D27" s="10">
        <v>0</v>
      </c>
      <c r="E27" s="10">
        <v>900</v>
      </c>
      <c r="F27" s="9">
        <v>35795759.979999997</v>
      </c>
    </row>
    <row r="28" spans="1:6" x14ac:dyDescent="0.25">
      <c r="A28" s="7">
        <v>45078</v>
      </c>
      <c r="B28" s="8" t="s">
        <v>17</v>
      </c>
      <c r="C28" s="9">
        <v>102811</v>
      </c>
      <c r="D28" s="10">
        <v>0</v>
      </c>
      <c r="E28" s="10">
        <v>1458</v>
      </c>
      <c r="F28" s="9">
        <v>35794301.979999997</v>
      </c>
    </row>
    <row r="29" spans="1:6" ht="22.5" x14ac:dyDescent="0.25">
      <c r="A29" s="7">
        <v>45078</v>
      </c>
      <c r="B29" s="8" t="s">
        <v>18</v>
      </c>
      <c r="C29" s="9">
        <v>102722</v>
      </c>
      <c r="D29" s="10">
        <v>0</v>
      </c>
      <c r="E29" s="10">
        <v>5670.52</v>
      </c>
      <c r="F29" s="9">
        <v>35788631.460000001</v>
      </c>
    </row>
    <row r="30" spans="1:6" ht="22.5" x14ac:dyDescent="0.25">
      <c r="A30" s="7">
        <v>45078</v>
      </c>
      <c r="B30" s="8" t="s">
        <v>19</v>
      </c>
      <c r="C30" s="9">
        <v>102813</v>
      </c>
      <c r="D30" s="10">
        <v>0</v>
      </c>
      <c r="E30" s="10">
        <v>500000</v>
      </c>
      <c r="F30" s="9">
        <v>35288631.460000001</v>
      </c>
    </row>
    <row r="31" spans="1:6" ht="22.5" x14ac:dyDescent="0.25">
      <c r="A31" s="7">
        <v>45078</v>
      </c>
      <c r="B31" s="8" t="s">
        <v>20</v>
      </c>
      <c r="C31" s="9">
        <v>611480</v>
      </c>
      <c r="D31" s="10">
        <v>0</v>
      </c>
      <c r="E31" s="10">
        <v>4650</v>
      </c>
      <c r="F31" s="9">
        <v>35283981.460000001</v>
      </c>
    </row>
    <row r="32" spans="1:6" x14ac:dyDescent="0.25">
      <c r="A32" s="7">
        <v>45078</v>
      </c>
      <c r="B32" s="8" t="s">
        <v>21</v>
      </c>
      <c r="C32" s="9">
        <v>102814</v>
      </c>
      <c r="D32" s="10">
        <v>0</v>
      </c>
      <c r="E32" s="10">
        <v>5000</v>
      </c>
      <c r="F32" s="9">
        <v>35278981.460000001</v>
      </c>
    </row>
    <row r="33" spans="1:6" x14ac:dyDescent="0.25">
      <c r="A33" s="7">
        <v>45078</v>
      </c>
      <c r="B33" s="8" t="s">
        <v>22</v>
      </c>
      <c r="C33" s="9">
        <v>611477</v>
      </c>
      <c r="D33" s="10">
        <v>0</v>
      </c>
      <c r="E33" s="10">
        <v>13249.3</v>
      </c>
      <c r="F33" s="9">
        <v>35265732.159999996</v>
      </c>
    </row>
    <row r="34" spans="1:6" ht="22.5" x14ac:dyDescent="0.25">
      <c r="A34" s="7">
        <v>45078</v>
      </c>
      <c r="B34" s="8" t="s">
        <v>23</v>
      </c>
      <c r="C34" s="9">
        <v>611478</v>
      </c>
      <c r="D34" s="10">
        <v>0</v>
      </c>
      <c r="E34" s="10">
        <v>6150</v>
      </c>
      <c r="F34" s="9">
        <v>35259582.159999996</v>
      </c>
    </row>
    <row r="35" spans="1:6" x14ac:dyDescent="0.25">
      <c r="A35" s="7">
        <v>45078</v>
      </c>
      <c r="B35" s="8" t="s">
        <v>24</v>
      </c>
      <c r="C35" s="9">
        <v>611471</v>
      </c>
      <c r="D35" s="10">
        <v>0</v>
      </c>
      <c r="E35" s="10">
        <v>900</v>
      </c>
      <c r="F35" s="9">
        <v>35258682.159999996</v>
      </c>
    </row>
    <row r="36" spans="1:6" x14ac:dyDescent="0.25">
      <c r="A36" s="7">
        <v>45078</v>
      </c>
      <c r="B36" s="8" t="s">
        <v>25</v>
      </c>
      <c r="C36" s="9">
        <v>102818</v>
      </c>
      <c r="D36" s="10">
        <v>0</v>
      </c>
      <c r="E36" s="10">
        <v>10000</v>
      </c>
      <c r="F36" s="9">
        <v>35248682.159999996</v>
      </c>
    </row>
    <row r="37" spans="1:6" ht="22.5" x14ac:dyDescent="0.25">
      <c r="A37" s="7">
        <v>45078</v>
      </c>
      <c r="B37" s="8" t="s">
        <v>26</v>
      </c>
      <c r="C37" s="9">
        <v>102783</v>
      </c>
      <c r="D37" s="10">
        <v>0</v>
      </c>
      <c r="E37" s="10">
        <v>26175.59</v>
      </c>
      <c r="F37" s="9">
        <v>35222506.57</v>
      </c>
    </row>
    <row r="38" spans="1:6" ht="22.5" x14ac:dyDescent="0.25">
      <c r="A38" s="7">
        <v>45078</v>
      </c>
      <c r="B38" s="8" t="s">
        <v>27</v>
      </c>
      <c r="C38" s="9">
        <v>611479</v>
      </c>
      <c r="D38" s="10">
        <v>0</v>
      </c>
      <c r="E38" s="10">
        <v>13549.3</v>
      </c>
      <c r="F38" s="9">
        <v>35208957.270000003</v>
      </c>
    </row>
    <row r="39" spans="1:6" ht="22.5" x14ac:dyDescent="0.25">
      <c r="A39" s="7">
        <v>45078</v>
      </c>
      <c r="B39" s="8" t="s">
        <v>28</v>
      </c>
      <c r="C39" s="9">
        <v>202230030860645</v>
      </c>
      <c r="D39" s="10">
        <v>10558043.09</v>
      </c>
      <c r="E39" s="10">
        <v>0</v>
      </c>
      <c r="F39" s="9">
        <v>45767000.359999999</v>
      </c>
    </row>
    <row r="40" spans="1:6" ht="22.5" x14ac:dyDescent="0.25">
      <c r="A40" s="7">
        <v>45078</v>
      </c>
      <c r="B40" s="8" t="s">
        <v>28</v>
      </c>
      <c r="C40" s="9">
        <v>202230030860461</v>
      </c>
      <c r="D40" s="10">
        <v>10997.4</v>
      </c>
      <c r="E40" s="10">
        <v>0</v>
      </c>
      <c r="F40" s="9">
        <v>45777997.759999998</v>
      </c>
    </row>
    <row r="41" spans="1:6" ht="22.5" x14ac:dyDescent="0.25">
      <c r="A41" s="7">
        <v>45087</v>
      </c>
      <c r="B41" s="8" t="s">
        <v>29</v>
      </c>
      <c r="C41" s="9" t="s">
        <v>233</v>
      </c>
      <c r="D41" s="10">
        <v>86758</v>
      </c>
      <c r="E41" s="10">
        <v>0</v>
      </c>
      <c r="F41" s="9">
        <v>52927573.75</v>
      </c>
    </row>
    <row r="42" spans="1:6" ht="22.5" x14ac:dyDescent="0.25">
      <c r="A42" s="7">
        <v>45089</v>
      </c>
      <c r="B42" s="8" t="s">
        <v>30</v>
      </c>
      <c r="C42" s="9">
        <v>200001</v>
      </c>
      <c r="D42" s="10">
        <v>0</v>
      </c>
      <c r="E42" s="10">
        <v>3000000</v>
      </c>
      <c r="F42" s="9">
        <v>49927573.75</v>
      </c>
    </row>
    <row r="43" spans="1:6" ht="22.5" x14ac:dyDescent="0.25">
      <c r="A43" s="7">
        <v>45089</v>
      </c>
      <c r="B43" s="8" t="s">
        <v>31</v>
      </c>
      <c r="C43" s="9" t="s">
        <v>234</v>
      </c>
      <c r="D43" s="10">
        <v>32305</v>
      </c>
      <c r="E43" s="10">
        <v>0</v>
      </c>
      <c r="F43" s="9">
        <v>49959878.75</v>
      </c>
    </row>
    <row r="44" spans="1:6" ht="22.5" x14ac:dyDescent="0.25">
      <c r="A44" s="7">
        <v>45089</v>
      </c>
      <c r="B44" s="8" t="s">
        <v>32</v>
      </c>
      <c r="C44" s="9" t="s">
        <v>235</v>
      </c>
      <c r="D44" s="10">
        <v>1646</v>
      </c>
      <c r="E44" s="10">
        <v>0</v>
      </c>
      <c r="F44" s="9">
        <v>49961524.75</v>
      </c>
    </row>
    <row r="45" spans="1:6" ht="22.5" x14ac:dyDescent="0.25">
      <c r="A45" s="7">
        <v>45089</v>
      </c>
      <c r="B45" s="8" t="s">
        <v>31</v>
      </c>
      <c r="C45" s="9" t="s">
        <v>236</v>
      </c>
      <c r="D45" s="10">
        <v>1775</v>
      </c>
      <c r="E45" s="10">
        <v>0</v>
      </c>
      <c r="F45" s="9">
        <v>49963299.75</v>
      </c>
    </row>
    <row r="46" spans="1:6" ht="22.5" x14ac:dyDescent="0.25">
      <c r="A46" s="7">
        <v>45089</v>
      </c>
      <c r="B46" s="8" t="s">
        <v>31</v>
      </c>
      <c r="C46" s="9" t="s">
        <v>237</v>
      </c>
      <c r="D46" s="10">
        <v>10300710.84</v>
      </c>
      <c r="E46" s="10">
        <v>0</v>
      </c>
      <c r="F46" s="9">
        <v>60264010.590000004</v>
      </c>
    </row>
    <row r="47" spans="1:6" ht="22.5" x14ac:dyDescent="0.25">
      <c r="A47" s="7">
        <v>45089</v>
      </c>
      <c r="B47" s="8" t="s">
        <v>31</v>
      </c>
      <c r="C47" s="9" t="s">
        <v>238</v>
      </c>
      <c r="D47" s="10">
        <v>272240</v>
      </c>
      <c r="E47" s="10">
        <v>0</v>
      </c>
      <c r="F47" s="9">
        <v>60536250.590000004</v>
      </c>
    </row>
    <row r="48" spans="1:6" ht="22.5" x14ac:dyDescent="0.25">
      <c r="A48" s="7">
        <v>45089</v>
      </c>
      <c r="B48" s="8" t="s">
        <v>31</v>
      </c>
      <c r="C48" s="9" t="s">
        <v>239</v>
      </c>
      <c r="D48" s="10">
        <v>11529</v>
      </c>
      <c r="E48" s="10">
        <v>0</v>
      </c>
      <c r="F48" s="9">
        <v>60547779.590000004</v>
      </c>
    </row>
    <row r="49" spans="1:6" ht="22.5" x14ac:dyDescent="0.25">
      <c r="A49" s="7">
        <v>45089</v>
      </c>
      <c r="B49" s="8" t="s">
        <v>31</v>
      </c>
      <c r="C49" s="9" t="s">
        <v>240</v>
      </c>
      <c r="D49" s="10">
        <v>50217</v>
      </c>
      <c r="E49" s="10">
        <v>0</v>
      </c>
      <c r="F49" s="9">
        <v>60597996.590000004</v>
      </c>
    </row>
    <row r="50" spans="1:6" ht="22.5" x14ac:dyDescent="0.25">
      <c r="A50" s="7">
        <v>45089</v>
      </c>
      <c r="B50" s="8" t="s">
        <v>31</v>
      </c>
      <c r="C50" s="9" t="s">
        <v>241</v>
      </c>
      <c r="D50" s="10">
        <v>7508</v>
      </c>
      <c r="E50" s="10">
        <v>0</v>
      </c>
      <c r="F50" s="9">
        <v>60605504.590000004</v>
      </c>
    </row>
    <row r="51" spans="1:6" ht="22.5" x14ac:dyDescent="0.25">
      <c r="A51" s="7">
        <v>45089</v>
      </c>
      <c r="B51" s="8" t="s">
        <v>31</v>
      </c>
      <c r="C51" s="9" t="s">
        <v>242</v>
      </c>
      <c r="D51" s="10">
        <v>11663</v>
      </c>
      <c r="E51" s="10">
        <v>0</v>
      </c>
      <c r="F51" s="9">
        <v>60617167.590000004</v>
      </c>
    </row>
    <row r="52" spans="1:6" ht="22.5" x14ac:dyDescent="0.25">
      <c r="A52" s="7">
        <v>45089</v>
      </c>
      <c r="B52" s="8" t="s">
        <v>32</v>
      </c>
      <c r="C52" s="9" t="s">
        <v>243</v>
      </c>
      <c r="D52" s="10">
        <v>1275</v>
      </c>
      <c r="E52" s="10">
        <v>0</v>
      </c>
      <c r="F52" s="9">
        <v>60618442.590000004</v>
      </c>
    </row>
    <row r="53" spans="1:6" ht="22.5" x14ac:dyDescent="0.25">
      <c r="A53" s="7">
        <v>45089</v>
      </c>
      <c r="B53" s="8" t="s">
        <v>32</v>
      </c>
      <c r="C53" s="9" t="s">
        <v>244</v>
      </c>
      <c r="D53" s="10">
        <v>925</v>
      </c>
      <c r="E53" s="10">
        <v>0</v>
      </c>
      <c r="F53" s="9">
        <v>60619367.590000004</v>
      </c>
    </row>
    <row r="54" spans="1:6" ht="22.5" x14ac:dyDescent="0.25">
      <c r="A54" s="7">
        <v>45089</v>
      </c>
      <c r="B54" s="8" t="s">
        <v>33</v>
      </c>
      <c r="C54" s="9">
        <v>4524000010173</v>
      </c>
      <c r="D54" s="10">
        <v>3825</v>
      </c>
      <c r="E54" s="10">
        <v>0</v>
      </c>
      <c r="F54" s="9">
        <v>60623192.590000004</v>
      </c>
    </row>
    <row r="55" spans="1:6" ht="22.5" x14ac:dyDescent="0.25">
      <c r="A55" s="7">
        <v>45089</v>
      </c>
      <c r="B55" s="8" t="s">
        <v>34</v>
      </c>
      <c r="C55" s="9">
        <v>6</v>
      </c>
      <c r="D55" s="10">
        <v>1479356.04</v>
      </c>
      <c r="E55" s="10">
        <v>0</v>
      </c>
      <c r="F55" s="9">
        <v>62102548.630000003</v>
      </c>
    </row>
    <row r="56" spans="1:6" ht="22.5" x14ac:dyDescent="0.25">
      <c r="A56" s="7">
        <v>45089</v>
      </c>
      <c r="B56" s="8" t="s">
        <v>34</v>
      </c>
      <c r="C56" s="9">
        <v>30990269376</v>
      </c>
      <c r="D56" s="10">
        <v>4697499.45</v>
      </c>
      <c r="E56" s="10">
        <v>0</v>
      </c>
      <c r="F56" s="9">
        <v>66800048.079999998</v>
      </c>
    </row>
    <row r="57" spans="1:6" ht="22.5" x14ac:dyDescent="0.25">
      <c r="A57" s="7">
        <v>45089</v>
      </c>
      <c r="B57" s="8" t="s">
        <v>35</v>
      </c>
      <c r="C57" s="9">
        <v>4524000013404</v>
      </c>
      <c r="D57" s="10">
        <v>1877988.15</v>
      </c>
      <c r="E57" s="10">
        <v>0</v>
      </c>
      <c r="F57" s="9">
        <v>68678036.230000004</v>
      </c>
    </row>
    <row r="58" spans="1:6" ht="22.5" x14ac:dyDescent="0.25">
      <c r="A58" s="7">
        <v>45089</v>
      </c>
      <c r="B58" s="8" t="s">
        <v>34</v>
      </c>
      <c r="C58" s="9">
        <v>31002363133</v>
      </c>
      <c r="D58" s="10">
        <v>1071568.1399999999</v>
      </c>
      <c r="E58" s="10">
        <v>0</v>
      </c>
      <c r="F58" s="9">
        <v>69749604.370000005</v>
      </c>
    </row>
    <row r="59" spans="1:6" ht="22.5" x14ac:dyDescent="0.25">
      <c r="A59" s="7">
        <v>45089</v>
      </c>
      <c r="B59" s="8" t="s">
        <v>36</v>
      </c>
      <c r="C59" s="9">
        <v>30997096007</v>
      </c>
      <c r="D59" s="10">
        <v>1785</v>
      </c>
      <c r="E59" s="10">
        <v>0</v>
      </c>
      <c r="F59" s="9">
        <v>69751389.370000005</v>
      </c>
    </row>
    <row r="60" spans="1:6" x14ac:dyDescent="0.25">
      <c r="A60" s="7">
        <v>45089</v>
      </c>
      <c r="B60" s="8" t="s">
        <v>37</v>
      </c>
      <c r="C60" s="9">
        <v>611555</v>
      </c>
      <c r="D60" s="10">
        <v>0</v>
      </c>
      <c r="E60" s="10">
        <v>146874</v>
      </c>
      <c r="F60" s="9">
        <v>69604515.370000005</v>
      </c>
    </row>
    <row r="61" spans="1:6" ht="22.5" x14ac:dyDescent="0.25">
      <c r="A61" s="7">
        <v>45089</v>
      </c>
      <c r="B61" s="8" t="s">
        <v>38</v>
      </c>
      <c r="C61" s="9">
        <v>102839</v>
      </c>
      <c r="D61" s="10">
        <v>0</v>
      </c>
      <c r="E61" s="10">
        <v>1108490.28</v>
      </c>
      <c r="F61" s="9">
        <v>68496025.090000004</v>
      </c>
    </row>
    <row r="62" spans="1:6" x14ac:dyDescent="0.25">
      <c r="A62" s="7">
        <v>45089</v>
      </c>
      <c r="B62" s="8" t="s">
        <v>39</v>
      </c>
      <c r="C62" s="9">
        <v>102832</v>
      </c>
      <c r="D62" s="10">
        <v>0</v>
      </c>
      <c r="E62" s="10">
        <v>339000</v>
      </c>
      <c r="F62" s="9">
        <v>68157025.090000004</v>
      </c>
    </row>
    <row r="63" spans="1:6" ht="22.5" x14ac:dyDescent="0.25">
      <c r="A63" s="7">
        <v>45089</v>
      </c>
      <c r="B63" s="8" t="s">
        <v>40</v>
      </c>
      <c r="C63" s="9">
        <v>102840</v>
      </c>
      <c r="D63" s="10">
        <v>0</v>
      </c>
      <c r="E63" s="10">
        <v>45000</v>
      </c>
      <c r="F63" s="9">
        <v>68112025.090000004</v>
      </c>
    </row>
    <row r="64" spans="1:6" ht="22.5" x14ac:dyDescent="0.25">
      <c r="A64" s="7">
        <v>45089</v>
      </c>
      <c r="B64" s="8" t="s">
        <v>28</v>
      </c>
      <c r="C64" s="9">
        <v>202230031251133</v>
      </c>
      <c r="D64" s="10">
        <v>13000</v>
      </c>
      <c r="E64" s="10">
        <v>0</v>
      </c>
      <c r="F64" s="9">
        <v>68125025.090000004</v>
      </c>
    </row>
    <row r="65" spans="1:6" ht="22.5" x14ac:dyDescent="0.25">
      <c r="A65" s="7">
        <v>45089</v>
      </c>
      <c r="B65" s="8" t="s">
        <v>41</v>
      </c>
      <c r="C65" s="9">
        <v>7597</v>
      </c>
      <c r="D65" s="10">
        <v>0</v>
      </c>
      <c r="E65" s="10">
        <v>683798.45</v>
      </c>
      <c r="F65" s="9">
        <v>67441226.640000001</v>
      </c>
    </row>
    <row r="66" spans="1:6" ht="22.5" x14ac:dyDescent="0.25">
      <c r="A66" s="7">
        <v>45090</v>
      </c>
      <c r="B66" s="8" t="s">
        <v>42</v>
      </c>
      <c r="C66" s="9">
        <v>102831</v>
      </c>
      <c r="D66" s="10">
        <v>0</v>
      </c>
      <c r="E66" s="10">
        <v>11305</v>
      </c>
      <c r="F66" s="9">
        <v>67429921.640000001</v>
      </c>
    </row>
    <row r="67" spans="1:6" ht="22.5" x14ac:dyDescent="0.25">
      <c r="A67" s="7">
        <v>45090</v>
      </c>
      <c r="B67" s="8" t="s">
        <v>43</v>
      </c>
      <c r="C67" s="9" t="s">
        <v>245</v>
      </c>
      <c r="D67" s="10">
        <v>123033</v>
      </c>
      <c r="E67" s="10">
        <v>0</v>
      </c>
      <c r="F67" s="9">
        <v>67552954.640000001</v>
      </c>
    </row>
    <row r="68" spans="1:6" ht="22.5" x14ac:dyDescent="0.25">
      <c r="A68" s="7">
        <v>45090</v>
      </c>
      <c r="B68" s="8" t="s">
        <v>43</v>
      </c>
      <c r="C68" s="9" t="s">
        <v>246</v>
      </c>
      <c r="D68" s="10">
        <v>615428.14</v>
      </c>
      <c r="E68" s="10">
        <v>0</v>
      </c>
      <c r="F68" s="9">
        <v>68168382.780000001</v>
      </c>
    </row>
    <row r="69" spans="1:6" ht="22.5" x14ac:dyDescent="0.25">
      <c r="A69" s="7">
        <v>45090</v>
      </c>
      <c r="B69" s="8" t="s">
        <v>44</v>
      </c>
      <c r="C69" s="9" t="s">
        <v>247</v>
      </c>
      <c r="D69" s="10">
        <v>1175</v>
      </c>
      <c r="E69" s="10">
        <v>0</v>
      </c>
      <c r="F69" s="9">
        <v>68169557.780000001</v>
      </c>
    </row>
    <row r="70" spans="1:6" ht="22.5" x14ac:dyDescent="0.25">
      <c r="A70" s="7">
        <v>45090</v>
      </c>
      <c r="B70" s="8" t="s">
        <v>44</v>
      </c>
      <c r="C70" s="9" t="s">
        <v>248</v>
      </c>
      <c r="D70" s="10">
        <v>55150</v>
      </c>
      <c r="E70" s="10">
        <v>0</v>
      </c>
      <c r="F70" s="9">
        <v>68224707.780000001</v>
      </c>
    </row>
    <row r="71" spans="1:6" ht="22.5" x14ac:dyDescent="0.25">
      <c r="A71" s="7">
        <v>45090</v>
      </c>
      <c r="B71" s="8" t="s">
        <v>43</v>
      </c>
      <c r="C71" s="9" t="s">
        <v>249</v>
      </c>
      <c r="D71" s="10">
        <v>7832</v>
      </c>
      <c r="E71" s="10">
        <v>0</v>
      </c>
      <c r="F71" s="9">
        <v>68232539.780000001</v>
      </c>
    </row>
    <row r="72" spans="1:6" ht="22.5" x14ac:dyDescent="0.25">
      <c r="A72" s="7">
        <v>45090</v>
      </c>
      <c r="B72" s="8" t="s">
        <v>43</v>
      </c>
      <c r="C72" s="9" t="s">
        <v>250</v>
      </c>
      <c r="D72" s="10">
        <v>9255</v>
      </c>
      <c r="E72" s="10">
        <v>0</v>
      </c>
      <c r="F72" s="9">
        <v>68241794.780000001</v>
      </c>
    </row>
    <row r="73" spans="1:6" ht="22.5" x14ac:dyDescent="0.25">
      <c r="A73" s="7">
        <v>45090</v>
      </c>
      <c r="B73" s="8" t="s">
        <v>43</v>
      </c>
      <c r="C73" s="9" t="s">
        <v>251</v>
      </c>
      <c r="D73" s="10">
        <v>11505</v>
      </c>
      <c r="E73" s="10">
        <v>0</v>
      </c>
      <c r="F73" s="9">
        <v>68253299.780000001</v>
      </c>
    </row>
    <row r="74" spans="1:6" ht="22.5" x14ac:dyDescent="0.25">
      <c r="A74" s="7">
        <v>45090</v>
      </c>
      <c r="B74" s="8" t="s">
        <v>43</v>
      </c>
      <c r="C74" s="9" t="s">
        <v>252</v>
      </c>
      <c r="D74" s="10">
        <v>2230</v>
      </c>
      <c r="E74" s="10">
        <v>0</v>
      </c>
      <c r="F74" s="9">
        <v>68255529.780000001</v>
      </c>
    </row>
    <row r="75" spans="1:6" ht="22.5" x14ac:dyDescent="0.25">
      <c r="A75" s="7">
        <v>45091</v>
      </c>
      <c r="B75" s="8" t="s">
        <v>45</v>
      </c>
      <c r="C75" s="9" t="s">
        <v>253</v>
      </c>
      <c r="D75" s="10">
        <v>2598</v>
      </c>
      <c r="E75" s="10">
        <v>0</v>
      </c>
      <c r="F75" s="9">
        <v>68258127.780000001</v>
      </c>
    </row>
    <row r="76" spans="1:6" ht="22.5" x14ac:dyDescent="0.25">
      <c r="A76" s="7">
        <v>45091</v>
      </c>
      <c r="B76" s="8" t="s">
        <v>45</v>
      </c>
      <c r="C76" s="9" t="s">
        <v>254</v>
      </c>
      <c r="D76" s="10">
        <v>924392.18</v>
      </c>
      <c r="E76" s="10">
        <v>0</v>
      </c>
      <c r="F76" s="9">
        <v>69182519.959999993</v>
      </c>
    </row>
    <row r="77" spans="1:6" ht="22.5" x14ac:dyDescent="0.25">
      <c r="A77" s="7">
        <v>45091</v>
      </c>
      <c r="B77" s="8" t="s">
        <v>45</v>
      </c>
      <c r="C77" s="9" t="s">
        <v>254</v>
      </c>
      <c r="D77" s="10">
        <v>0</v>
      </c>
      <c r="E77" s="10">
        <v>0</v>
      </c>
      <c r="F77" s="9">
        <v>69182519.959999993</v>
      </c>
    </row>
    <row r="78" spans="1:6" ht="22.5" x14ac:dyDescent="0.25">
      <c r="A78" s="7">
        <v>45091</v>
      </c>
      <c r="B78" s="8" t="s">
        <v>45</v>
      </c>
      <c r="C78" s="9" t="s">
        <v>255</v>
      </c>
      <c r="D78" s="10">
        <v>280875.83</v>
      </c>
      <c r="E78" s="10">
        <v>0</v>
      </c>
      <c r="F78" s="9">
        <v>69463395.790000007</v>
      </c>
    </row>
    <row r="79" spans="1:6" ht="22.5" x14ac:dyDescent="0.25">
      <c r="A79" s="7">
        <v>45091</v>
      </c>
      <c r="B79" s="8" t="s">
        <v>45</v>
      </c>
      <c r="C79" s="9" t="s">
        <v>256</v>
      </c>
      <c r="D79" s="10">
        <v>114652</v>
      </c>
      <c r="E79" s="10">
        <v>0</v>
      </c>
      <c r="F79" s="9">
        <v>69578047.790000007</v>
      </c>
    </row>
    <row r="80" spans="1:6" ht="22.5" x14ac:dyDescent="0.25">
      <c r="A80" s="7">
        <v>45091</v>
      </c>
      <c r="B80" s="8" t="s">
        <v>45</v>
      </c>
      <c r="C80" s="9" t="s">
        <v>257</v>
      </c>
      <c r="D80" s="10">
        <v>8569</v>
      </c>
      <c r="E80" s="10">
        <v>0</v>
      </c>
      <c r="F80" s="9">
        <v>69586616.790000007</v>
      </c>
    </row>
    <row r="81" spans="1:6" ht="22.5" x14ac:dyDescent="0.25">
      <c r="A81" s="7">
        <v>45091</v>
      </c>
      <c r="B81" s="8" t="s">
        <v>45</v>
      </c>
      <c r="C81" s="9" t="s">
        <v>258</v>
      </c>
      <c r="D81" s="10">
        <v>11700</v>
      </c>
      <c r="E81" s="10">
        <v>0</v>
      </c>
      <c r="F81" s="9">
        <v>69598316.790000007</v>
      </c>
    </row>
    <row r="82" spans="1:6" ht="22.5" x14ac:dyDescent="0.25">
      <c r="A82" s="7">
        <v>45091</v>
      </c>
      <c r="B82" s="8" t="s">
        <v>46</v>
      </c>
      <c r="C82" s="9" t="s">
        <v>259</v>
      </c>
      <c r="D82" s="10">
        <v>0</v>
      </c>
      <c r="E82" s="10">
        <v>0</v>
      </c>
      <c r="F82" s="9">
        <v>69598316.790000007</v>
      </c>
    </row>
    <row r="83" spans="1:6" ht="22.5" x14ac:dyDescent="0.25">
      <c r="A83" s="7">
        <v>45091</v>
      </c>
      <c r="B83" s="8" t="s">
        <v>46</v>
      </c>
      <c r="C83" s="9" t="s">
        <v>259</v>
      </c>
      <c r="D83" s="10">
        <v>50</v>
      </c>
      <c r="E83" s="10">
        <v>0</v>
      </c>
      <c r="F83" s="9">
        <v>69598366.790000007</v>
      </c>
    </row>
    <row r="84" spans="1:6" ht="22.5" x14ac:dyDescent="0.25">
      <c r="A84" s="7">
        <v>45091</v>
      </c>
      <c r="B84" s="8" t="s">
        <v>45</v>
      </c>
      <c r="C84" s="9" t="s">
        <v>260</v>
      </c>
      <c r="D84" s="10">
        <v>1175</v>
      </c>
      <c r="E84" s="10">
        <v>0</v>
      </c>
      <c r="F84" s="9">
        <v>69599541.790000007</v>
      </c>
    </row>
    <row r="85" spans="1:6" ht="22.5" x14ac:dyDescent="0.25">
      <c r="A85" s="7">
        <v>45091</v>
      </c>
      <c r="B85" s="8" t="s">
        <v>47</v>
      </c>
      <c r="C85" s="9">
        <v>102682</v>
      </c>
      <c r="D85" s="10">
        <v>0</v>
      </c>
      <c r="E85" s="10">
        <v>1236794.54</v>
      </c>
      <c r="F85" s="9">
        <v>68362747.25</v>
      </c>
    </row>
    <row r="86" spans="1:6" x14ac:dyDescent="0.25">
      <c r="A86" s="7">
        <v>45091</v>
      </c>
      <c r="B86" s="8" t="s">
        <v>48</v>
      </c>
      <c r="C86" s="9">
        <v>7586</v>
      </c>
      <c r="D86" s="10">
        <v>0</v>
      </c>
      <c r="E86" s="10">
        <v>36273</v>
      </c>
      <c r="F86" s="9">
        <v>68326474.25</v>
      </c>
    </row>
    <row r="87" spans="1:6" ht="22.5" x14ac:dyDescent="0.25">
      <c r="A87" s="7">
        <v>45092</v>
      </c>
      <c r="B87" s="8" t="s">
        <v>49</v>
      </c>
      <c r="C87" s="9" t="s">
        <v>261</v>
      </c>
      <c r="D87" s="10">
        <v>31070</v>
      </c>
      <c r="E87" s="10">
        <v>0</v>
      </c>
      <c r="F87" s="9">
        <v>68357544.25</v>
      </c>
    </row>
    <row r="88" spans="1:6" ht="22.5" x14ac:dyDescent="0.25">
      <c r="A88" s="7">
        <v>45092</v>
      </c>
      <c r="B88" s="8" t="s">
        <v>50</v>
      </c>
      <c r="C88" s="9">
        <v>4524000000008</v>
      </c>
      <c r="D88" s="10">
        <v>39101</v>
      </c>
      <c r="E88" s="10">
        <v>0</v>
      </c>
      <c r="F88" s="9">
        <v>68396645.25</v>
      </c>
    </row>
    <row r="89" spans="1:6" ht="22.5" x14ac:dyDescent="0.25">
      <c r="A89" s="7">
        <v>45092</v>
      </c>
      <c r="B89" s="8" t="s">
        <v>51</v>
      </c>
      <c r="C89" s="9">
        <v>4524000036441</v>
      </c>
      <c r="D89" s="10">
        <v>19551</v>
      </c>
      <c r="E89" s="10">
        <v>0</v>
      </c>
      <c r="F89" s="9">
        <v>68416196.25</v>
      </c>
    </row>
    <row r="90" spans="1:6" ht="22.5" x14ac:dyDescent="0.25">
      <c r="A90" s="7">
        <v>45092</v>
      </c>
      <c r="B90" s="8" t="s">
        <v>33</v>
      </c>
      <c r="C90" s="9">
        <v>4524000016693</v>
      </c>
      <c r="D90" s="10">
        <v>211835</v>
      </c>
      <c r="E90" s="10">
        <v>0</v>
      </c>
      <c r="F90" s="9">
        <v>68628031.25</v>
      </c>
    </row>
    <row r="91" spans="1:6" ht="22.5" x14ac:dyDescent="0.25">
      <c r="A91" s="7">
        <v>45092</v>
      </c>
      <c r="B91" s="8" t="s">
        <v>49</v>
      </c>
      <c r="C91" s="9" t="s">
        <v>262</v>
      </c>
      <c r="D91" s="10">
        <v>57585</v>
      </c>
      <c r="E91" s="10">
        <v>0</v>
      </c>
      <c r="F91" s="9">
        <v>68685616.25</v>
      </c>
    </row>
    <row r="92" spans="1:6" ht="22.5" x14ac:dyDescent="0.25">
      <c r="A92" s="7">
        <v>45092</v>
      </c>
      <c r="B92" s="8" t="s">
        <v>52</v>
      </c>
      <c r="C92" s="9" t="s">
        <v>263</v>
      </c>
      <c r="D92" s="10">
        <v>1175</v>
      </c>
      <c r="E92" s="10">
        <v>0</v>
      </c>
      <c r="F92" s="9">
        <v>68686791.25</v>
      </c>
    </row>
    <row r="93" spans="1:6" ht="22.5" x14ac:dyDescent="0.25">
      <c r="A93" s="7">
        <v>45092</v>
      </c>
      <c r="B93" s="8" t="s">
        <v>49</v>
      </c>
      <c r="C93" s="9" t="s">
        <v>264</v>
      </c>
      <c r="D93" s="10">
        <v>11059.02</v>
      </c>
      <c r="E93" s="10">
        <v>0</v>
      </c>
      <c r="F93" s="9">
        <v>68697850.269999996</v>
      </c>
    </row>
    <row r="94" spans="1:6" ht="22.5" x14ac:dyDescent="0.25">
      <c r="A94" s="7">
        <v>45092</v>
      </c>
      <c r="B94" s="8" t="s">
        <v>49</v>
      </c>
      <c r="C94" s="9" t="s">
        <v>265</v>
      </c>
      <c r="D94" s="10">
        <v>192242</v>
      </c>
      <c r="E94" s="10">
        <v>0</v>
      </c>
      <c r="F94" s="9">
        <v>68890092.269999996</v>
      </c>
    </row>
    <row r="95" spans="1:6" ht="22.5" x14ac:dyDescent="0.25">
      <c r="A95" s="7">
        <v>45092</v>
      </c>
      <c r="B95" s="8" t="s">
        <v>49</v>
      </c>
      <c r="C95" s="9" t="s">
        <v>266</v>
      </c>
      <c r="D95" s="10">
        <v>115500</v>
      </c>
      <c r="E95" s="10">
        <v>0</v>
      </c>
      <c r="F95" s="9">
        <v>69005592.269999996</v>
      </c>
    </row>
    <row r="96" spans="1:6" ht="22.5" x14ac:dyDescent="0.25">
      <c r="A96" s="7">
        <v>45092</v>
      </c>
      <c r="B96" s="8" t="s">
        <v>52</v>
      </c>
      <c r="C96" s="9" t="s">
        <v>267</v>
      </c>
      <c r="D96" s="10">
        <v>30</v>
      </c>
      <c r="E96" s="10">
        <v>0</v>
      </c>
      <c r="F96" s="9">
        <v>69005622.269999996</v>
      </c>
    </row>
    <row r="97" spans="1:6" ht="22.5" x14ac:dyDescent="0.25">
      <c r="A97" s="7">
        <v>45092</v>
      </c>
      <c r="B97" s="8" t="s">
        <v>49</v>
      </c>
      <c r="C97" s="9" t="s">
        <v>268</v>
      </c>
      <c r="D97" s="10">
        <v>9011</v>
      </c>
      <c r="E97" s="10">
        <v>0</v>
      </c>
      <c r="F97" s="9">
        <v>69014633.269999996</v>
      </c>
    </row>
    <row r="98" spans="1:6" ht="22.5" x14ac:dyDescent="0.25">
      <c r="A98" s="7">
        <v>45092</v>
      </c>
      <c r="B98" s="8" t="s">
        <v>49</v>
      </c>
      <c r="C98" s="9" t="s">
        <v>269</v>
      </c>
      <c r="D98" s="10">
        <v>12214</v>
      </c>
      <c r="E98" s="10">
        <v>0</v>
      </c>
      <c r="F98" s="9">
        <v>69026847.269999996</v>
      </c>
    </row>
    <row r="99" spans="1:6" ht="22.5" x14ac:dyDescent="0.25">
      <c r="A99" s="7">
        <v>45092</v>
      </c>
      <c r="B99" s="8" t="s">
        <v>52</v>
      </c>
      <c r="C99" s="9">
        <v>3860030030</v>
      </c>
      <c r="D99" s="10">
        <v>30</v>
      </c>
      <c r="E99" s="10">
        <v>0</v>
      </c>
      <c r="F99" s="9">
        <v>69026877.269999996</v>
      </c>
    </row>
    <row r="100" spans="1:6" ht="22.5" x14ac:dyDescent="0.25">
      <c r="A100" s="7">
        <v>45092</v>
      </c>
      <c r="B100" s="8" t="s">
        <v>49</v>
      </c>
      <c r="C100" s="9" t="s">
        <v>270</v>
      </c>
      <c r="D100" s="10">
        <v>1630</v>
      </c>
      <c r="E100" s="10">
        <v>0</v>
      </c>
      <c r="F100" s="9">
        <v>69028507.269999996</v>
      </c>
    </row>
    <row r="101" spans="1:6" ht="22.5" x14ac:dyDescent="0.25">
      <c r="A101" s="7">
        <v>45093</v>
      </c>
      <c r="B101" s="8" t="s">
        <v>53</v>
      </c>
      <c r="C101" s="9" t="s">
        <v>271</v>
      </c>
      <c r="D101" s="10">
        <v>1880</v>
      </c>
      <c r="E101" s="10">
        <v>0</v>
      </c>
      <c r="F101" s="9">
        <v>69030387.269999996</v>
      </c>
    </row>
    <row r="102" spans="1:6" ht="22.5" x14ac:dyDescent="0.25">
      <c r="A102" s="7">
        <v>45093</v>
      </c>
      <c r="B102" s="8" t="s">
        <v>53</v>
      </c>
      <c r="C102" s="9" t="s">
        <v>272</v>
      </c>
      <c r="D102" s="10">
        <v>4000</v>
      </c>
      <c r="E102" s="10">
        <v>0</v>
      </c>
      <c r="F102" s="9">
        <v>69034387.269999996</v>
      </c>
    </row>
    <row r="103" spans="1:6" ht="22.5" x14ac:dyDescent="0.25">
      <c r="A103" s="7">
        <v>45093</v>
      </c>
      <c r="B103" s="8" t="s">
        <v>53</v>
      </c>
      <c r="C103" s="9" t="s">
        <v>273</v>
      </c>
      <c r="D103" s="10">
        <v>1000</v>
      </c>
      <c r="E103" s="10">
        <v>0</v>
      </c>
      <c r="F103" s="9">
        <v>69035387.269999996</v>
      </c>
    </row>
    <row r="104" spans="1:6" ht="22.5" x14ac:dyDescent="0.25">
      <c r="A104" s="7">
        <v>45093</v>
      </c>
      <c r="B104" s="8" t="s">
        <v>53</v>
      </c>
      <c r="C104" s="9" t="s">
        <v>274</v>
      </c>
      <c r="D104" s="10">
        <v>8709</v>
      </c>
      <c r="E104" s="10">
        <v>0</v>
      </c>
      <c r="F104" s="9">
        <v>69044096.269999996</v>
      </c>
    </row>
    <row r="105" spans="1:6" ht="22.5" x14ac:dyDescent="0.25">
      <c r="A105" s="7">
        <v>45093</v>
      </c>
      <c r="B105" s="8" t="s">
        <v>53</v>
      </c>
      <c r="C105" s="9" t="s">
        <v>275</v>
      </c>
      <c r="D105" s="10">
        <v>12159</v>
      </c>
      <c r="E105" s="10">
        <v>0</v>
      </c>
      <c r="F105" s="9">
        <v>69056255.269999996</v>
      </c>
    </row>
    <row r="106" spans="1:6" ht="22.5" x14ac:dyDescent="0.25">
      <c r="A106" s="7">
        <v>45093</v>
      </c>
      <c r="B106" s="8" t="s">
        <v>53</v>
      </c>
      <c r="C106" s="9" t="s">
        <v>276</v>
      </c>
      <c r="D106" s="10">
        <v>74185</v>
      </c>
      <c r="E106" s="10">
        <v>0</v>
      </c>
      <c r="F106" s="9">
        <v>69130440.269999996</v>
      </c>
    </row>
    <row r="107" spans="1:6" ht="22.5" x14ac:dyDescent="0.25">
      <c r="A107" s="7">
        <v>45093</v>
      </c>
      <c r="B107" s="8" t="s">
        <v>53</v>
      </c>
      <c r="C107" s="9" t="s">
        <v>277</v>
      </c>
      <c r="D107" s="10">
        <v>1815</v>
      </c>
      <c r="E107" s="10">
        <v>0</v>
      </c>
      <c r="F107" s="9">
        <v>69132255.269999996</v>
      </c>
    </row>
    <row r="108" spans="1:6" ht="22.5" x14ac:dyDescent="0.25">
      <c r="A108" s="7">
        <v>45093</v>
      </c>
      <c r="B108" s="8" t="s">
        <v>53</v>
      </c>
      <c r="C108" s="9" t="s">
        <v>278</v>
      </c>
      <c r="D108" s="10">
        <v>1505</v>
      </c>
      <c r="E108" s="10">
        <v>0</v>
      </c>
      <c r="F108" s="9">
        <v>69133760.269999996</v>
      </c>
    </row>
    <row r="109" spans="1:6" ht="22.5" x14ac:dyDescent="0.25">
      <c r="A109" s="7">
        <v>45093</v>
      </c>
      <c r="B109" s="8" t="s">
        <v>54</v>
      </c>
      <c r="C109" s="9" t="s">
        <v>279</v>
      </c>
      <c r="D109" s="10">
        <v>2000000</v>
      </c>
      <c r="E109" s="10">
        <v>0</v>
      </c>
      <c r="F109" s="9">
        <v>71133760.269999996</v>
      </c>
    </row>
    <row r="110" spans="1:6" ht="22.5" x14ac:dyDescent="0.25">
      <c r="A110" s="7">
        <v>45093</v>
      </c>
      <c r="B110" s="8" t="s">
        <v>55</v>
      </c>
      <c r="C110" s="9">
        <v>4524000033475</v>
      </c>
      <c r="D110" s="10">
        <v>1172554</v>
      </c>
      <c r="E110" s="10">
        <v>0</v>
      </c>
      <c r="F110" s="9">
        <v>72306314.269999996</v>
      </c>
    </row>
    <row r="111" spans="1:6" ht="22.5" x14ac:dyDescent="0.25">
      <c r="A111" s="7">
        <v>45094</v>
      </c>
      <c r="B111" s="8" t="s">
        <v>56</v>
      </c>
      <c r="C111" s="9" t="s">
        <v>280</v>
      </c>
      <c r="D111" s="10">
        <v>5161</v>
      </c>
      <c r="E111" s="10">
        <v>0</v>
      </c>
      <c r="F111" s="9">
        <v>72311475.269999996</v>
      </c>
    </row>
    <row r="112" spans="1:6" ht="22.5" x14ac:dyDescent="0.25">
      <c r="A112" s="7">
        <v>45096</v>
      </c>
      <c r="B112" s="8" t="s">
        <v>57</v>
      </c>
      <c r="C112" s="9" t="s">
        <v>281</v>
      </c>
      <c r="D112" s="10">
        <v>250</v>
      </c>
      <c r="E112" s="10">
        <v>0</v>
      </c>
      <c r="F112" s="9">
        <v>72311725.269999996</v>
      </c>
    </row>
    <row r="113" spans="1:6" ht="22.5" x14ac:dyDescent="0.25">
      <c r="A113" s="7">
        <v>45096</v>
      </c>
      <c r="B113" s="8" t="s">
        <v>57</v>
      </c>
      <c r="C113" s="9" t="s">
        <v>282</v>
      </c>
      <c r="D113" s="10">
        <v>150</v>
      </c>
      <c r="E113" s="10">
        <v>0</v>
      </c>
      <c r="F113" s="9">
        <v>72311875.269999996</v>
      </c>
    </row>
    <row r="114" spans="1:6" ht="22.5" x14ac:dyDescent="0.25">
      <c r="A114" s="7">
        <v>45096</v>
      </c>
      <c r="B114" s="8" t="s">
        <v>57</v>
      </c>
      <c r="C114" s="9" t="s">
        <v>283</v>
      </c>
      <c r="D114" s="10">
        <v>805</v>
      </c>
      <c r="E114" s="10">
        <v>0</v>
      </c>
      <c r="F114" s="9">
        <v>72312680.269999996</v>
      </c>
    </row>
    <row r="115" spans="1:6" ht="22.5" x14ac:dyDescent="0.25">
      <c r="A115" s="7">
        <v>45096</v>
      </c>
      <c r="B115" s="8" t="s">
        <v>58</v>
      </c>
      <c r="C115" s="9">
        <v>2310040350</v>
      </c>
      <c r="D115" s="10">
        <v>200</v>
      </c>
      <c r="E115" s="10">
        <v>0</v>
      </c>
      <c r="F115" s="9">
        <v>72312880.269999996</v>
      </c>
    </row>
    <row r="116" spans="1:6" ht="22.5" x14ac:dyDescent="0.25">
      <c r="A116" s="7">
        <v>45096</v>
      </c>
      <c r="B116" s="8" t="s">
        <v>57</v>
      </c>
      <c r="C116" s="9" t="s">
        <v>284</v>
      </c>
      <c r="D116" s="10">
        <v>34660</v>
      </c>
      <c r="E116" s="10">
        <v>0</v>
      </c>
      <c r="F116" s="9">
        <v>72347540.269999996</v>
      </c>
    </row>
    <row r="117" spans="1:6" ht="22.5" x14ac:dyDescent="0.25">
      <c r="A117" s="7">
        <v>45096</v>
      </c>
      <c r="B117" s="8" t="s">
        <v>57</v>
      </c>
      <c r="C117" s="9" t="s">
        <v>285</v>
      </c>
      <c r="D117" s="10">
        <v>48679</v>
      </c>
      <c r="E117" s="10">
        <v>0</v>
      </c>
      <c r="F117" s="9">
        <v>72396219.269999996</v>
      </c>
    </row>
    <row r="118" spans="1:6" ht="22.5" x14ac:dyDescent="0.25">
      <c r="A118" s="7">
        <v>45096</v>
      </c>
      <c r="B118" s="8" t="s">
        <v>59</v>
      </c>
      <c r="C118" s="9">
        <v>31065277188</v>
      </c>
      <c r="D118" s="10">
        <v>7563</v>
      </c>
      <c r="E118" s="10">
        <v>0</v>
      </c>
      <c r="F118" s="9">
        <v>72403782.269999996</v>
      </c>
    </row>
    <row r="119" spans="1:6" ht="22.5" x14ac:dyDescent="0.25">
      <c r="A119" s="7">
        <v>45096</v>
      </c>
      <c r="B119" s="8" t="s">
        <v>57</v>
      </c>
      <c r="C119" s="9" t="s">
        <v>286</v>
      </c>
      <c r="D119" s="10">
        <v>8260</v>
      </c>
      <c r="E119" s="10">
        <v>0</v>
      </c>
      <c r="F119" s="9">
        <v>72412042.269999996</v>
      </c>
    </row>
    <row r="120" spans="1:6" ht="22.5" x14ac:dyDescent="0.25">
      <c r="A120" s="7">
        <v>45096</v>
      </c>
      <c r="B120" s="8" t="s">
        <v>57</v>
      </c>
      <c r="C120" s="9" t="s">
        <v>287</v>
      </c>
      <c r="D120" s="10">
        <v>12138</v>
      </c>
      <c r="E120" s="10">
        <v>0</v>
      </c>
      <c r="F120" s="9">
        <v>72424180.269999996</v>
      </c>
    </row>
    <row r="121" spans="1:6" ht="22.5" x14ac:dyDescent="0.25">
      <c r="A121" s="7">
        <v>45096</v>
      </c>
      <c r="B121" s="8" t="s">
        <v>57</v>
      </c>
      <c r="C121" s="9" t="s">
        <v>288</v>
      </c>
      <c r="D121" s="10">
        <v>9726706.7899999991</v>
      </c>
      <c r="E121" s="10">
        <v>0</v>
      </c>
      <c r="F121" s="9">
        <v>82150887.060000002</v>
      </c>
    </row>
    <row r="122" spans="1:6" ht="22.5" x14ac:dyDescent="0.25">
      <c r="A122" s="7">
        <v>45096</v>
      </c>
      <c r="B122" s="8" t="s">
        <v>58</v>
      </c>
      <c r="C122" s="9" t="s">
        <v>289</v>
      </c>
      <c r="D122" s="10">
        <v>940</v>
      </c>
      <c r="E122" s="10">
        <v>0</v>
      </c>
      <c r="F122" s="9">
        <v>82151827.060000002</v>
      </c>
    </row>
    <row r="123" spans="1:6" ht="22.5" x14ac:dyDescent="0.25">
      <c r="A123" s="7">
        <v>45096</v>
      </c>
      <c r="B123" s="8" t="s">
        <v>58</v>
      </c>
      <c r="C123" s="9" t="s">
        <v>290</v>
      </c>
      <c r="D123" s="10">
        <v>1266</v>
      </c>
      <c r="E123" s="10">
        <v>0</v>
      </c>
      <c r="F123" s="9">
        <v>82153093.060000002</v>
      </c>
    </row>
    <row r="124" spans="1:6" ht="22.5" x14ac:dyDescent="0.25">
      <c r="A124" s="7">
        <v>45096</v>
      </c>
      <c r="B124" s="8" t="s">
        <v>57</v>
      </c>
      <c r="C124" s="9" t="s">
        <v>291</v>
      </c>
      <c r="D124" s="10">
        <v>3835</v>
      </c>
      <c r="E124" s="10">
        <v>0</v>
      </c>
      <c r="F124" s="9">
        <v>82156928.060000002</v>
      </c>
    </row>
    <row r="125" spans="1:6" ht="22.5" x14ac:dyDescent="0.25">
      <c r="A125" s="7">
        <v>45096</v>
      </c>
      <c r="B125" s="8" t="s">
        <v>57</v>
      </c>
      <c r="C125" s="9" t="s">
        <v>292</v>
      </c>
      <c r="D125" s="10">
        <v>1334</v>
      </c>
      <c r="E125" s="10">
        <v>0</v>
      </c>
      <c r="F125" s="9">
        <v>82158262.060000002</v>
      </c>
    </row>
    <row r="126" spans="1:6" ht="22.5" x14ac:dyDescent="0.25">
      <c r="A126" s="7">
        <v>45079</v>
      </c>
      <c r="B126" s="8" t="s">
        <v>60</v>
      </c>
      <c r="C126" s="9" t="s">
        <v>293</v>
      </c>
      <c r="D126" s="10">
        <v>105481</v>
      </c>
      <c r="E126" s="10">
        <v>0</v>
      </c>
      <c r="F126" s="9">
        <v>45883478.759999998</v>
      </c>
    </row>
    <row r="127" spans="1:6" ht="22.5" x14ac:dyDescent="0.25">
      <c r="A127" s="7">
        <v>45079</v>
      </c>
      <c r="B127" s="8" t="s">
        <v>61</v>
      </c>
      <c r="C127" s="9">
        <v>4524000012975</v>
      </c>
      <c r="D127" s="10">
        <v>26838.400000000001</v>
      </c>
      <c r="E127" s="10">
        <v>0</v>
      </c>
      <c r="F127" s="9">
        <v>45910317.159999996</v>
      </c>
    </row>
    <row r="128" spans="1:6" ht="22.5" x14ac:dyDescent="0.25">
      <c r="A128" s="7">
        <v>45079</v>
      </c>
      <c r="B128" s="8" t="s">
        <v>62</v>
      </c>
      <c r="C128" s="9" t="s">
        <v>294</v>
      </c>
      <c r="D128" s="10">
        <v>38780</v>
      </c>
      <c r="E128" s="10">
        <v>0</v>
      </c>
      <c r="F128" s="9">
        <v>45949097.159999996</v>
      </c>
    </row>
    <row r="129" spans="1:6" ht="22.5" x14ac:dyDescent="0.25">
      <c r="A129" s="7">
        <v>45079</v>
      </c>
      <c r="B129" s="8" t="s">
        <v>62</v>
      </c>
      <c r="C129" s="9" t="s">
        <v>295</v>
      </c>
      <c r="D129" s="10">
        <v>16620</v>
      </c>
      <c r="E129" s="10">
        <v>0</v>
      </c>
      <c r="F129" s="9">
        <v>45965717.159999996</v>
      </c>
    </row>
    <row r="130" spans="1:6" ht="22.5" x14ac:dyDescent="0.25">
      <c r="A130" s="7">
        <v>45079</v>
      </c>
      <c r="B130" s="8" t="s">
        <v>62</v>
      </c>
      <c r="C130" s="9" t="s">
        <v>296</v>
      </c>
      <c r="D130" s="10">
        <v>11080</v>
      </c>
      <c r="E130" s="10">
        <v>0</v>
      </c>
      <c r="F130" s="9">
        <v>45976797.159999996</v>
      </c>
    </row>
    <row r="131" spans="1:6" ht="22.5" x14ac:dyDescent="0.25">
      <c r="A131" s="7">
        <v>45079</v>
      </c>
      <c r="B131" s="8" t="s">
        <v>62</v>
      </c>
      <c r="C131" s="9" t="s">
        <v>297</v>
      </c>
      <c r="D131" s="10">
        <v>2330</v>
      </c>
      <c r="E131" s="10">
        <v>0</v>
      </c>
      <c r="F131" s="9">
        <v>45979127.159999996</v>
      </c>
    </row>
    <row r="132" spans="1:6" ht="22.5" x14ac:dyDescent="0.25">
      <c r="A132" s="7">
        <v>45079</v>
      </c>
      <c r="B132" s="8" t="s">
        <v>62</v>
      </c>
      <c r="C132" s="9" t="s">
        <v>298</v>
      </c>
      <c r="D132" s="10">
        <v>4661</v>
      </c>
      <c r="E132" s="10">
        <v>0</v>
      </c>
      <c r="F132" s="9">
        <v>45983788.159999996</v>
      </c>
    </row>
    <row r="133" spans="1:6" ht="22.5" x14ac:dyDescent="0.25">
      <c r="A133" s="7">
        <v>45079</v>
      </c>
      <c r="B133" s="8" t="s">
        <v>62</v>
      </c>
      <c r="C133" s="9" t="s">
        <v>299</v>
      </c>
      <c r="D133" s="10">
        <v>200</v>
      </c>
      <c r="E133" s="10">
        <v>0</v>
      </c>
      <c r="F133" s="9">
        <v>45983988.159999996</v>
      </c>
    </row>
    <row r="134" spans="1:6" ht="22.5" x14ac:dyDescent="0.25">
      <c r="A134" s="7">
        <v>45079</v>
      </c>
      <c r="B134" s="8" t="s">
        <v>63</v>
      </c>
      <c r="C134" s="9">
        <v>611037</v>
      </c>
      <c r="D134" s="10">
        <v>0</v>
      </c>
      <c r="E134" s="10">
        <v>301809.7</v>
      </c>
      <c r="F134" s="9">
        <v>45682178.460000001</v>
      </c>
    </row>
    <row r="135" spans="1:6" ht="22.5" x14ac:dyDescent="0.25">
      <c r="A135" s="7">
        <v>45079</v>
      </c>
      <c r="B135" s="8" t="s">
        <v>62</v>
      </c>
      <c r="C135" s="9" t="s">
        <v>300</v>
      </c>
      <c r="D135" s="10">
        <v>6974.6</v>
      </c>
      <c r="E135" s="10">
        <v>0</v>
      </c>
      <c r="F135" s="9">
        <v>45689153.060000002</v>
      </c>
    </row>
    <row r="136" spans="1:6" ht="22.5" x14ac:dyDescent="0.25">
      <c r="A136" s="7">
        <v>45079</v>
      </c>
      <c r="B136" s="8" t="s">
        <v>62</v>
      </c>
      <c r="C136" s="9" t="s">
        <v>301</v>
      </c>
      <c r="D136" s="10">
        <v>3000</v>
      </c>
      <c r="E136" s="10">
        <v>0</v>
      </c>
      <c r="F136" s="9">
        <v>45692153.060000002</v>
      </c>
    </row>
    <row r="137" spans="1:6" ht="22.5" x14ac:dyDescent="0.25">
      <c r="A137" s="7">
        <v>45079</v>
      </c>
      <c r="B137" s="8" t="s">
        <v>62</v>
      </c>
      <c r="C137" s="9" t="s">
        <v>302</v>
      </c>
      <c r="D137" s="10">
        <v>13946</v>
      </c>
      <c r="E137" s="10">
        <v>0</v>
      </c>
      <c r="F137" s="9">
        <v>45706099.060000002</v>
      </c>
    </row>
    <row r="138" spans="1:6" ht="22.5" x14ac:dyDescent="0.25">
      <c r="A138" s="7">
        <v>45079</v>
      </c>
      <c r="B138" s="8" t="s">
        <v>62</v>
      </c>
      <c r="C138" s="9" t="s">
        <v>303</v>
      </c>
      <c r="D138" s="10">
        <v>2000</v>
      </c>
      <c r="E138" s="10">
        <v>0</v>
      </c>
      <c r="F138" s="9">
        <v>45708099.060000002</v>
      </c>
    </row>
    <row r="139" spans="1:6" ht="22.5" x14ac:dyDescent="0.25">
      <c r="A139" s="7">
        <v>45079</v>
      </c>
      <c r="B139" s="8" t="s">
        <v>62</v>
      </c>
      <c r="C139" s="9" t="s">
        <v>304</v>
      </c>
      <c r="D139" s="10">
        <v>1543</v>
      </c>
      <c r="E139" s="10">
        <v>0</v>
      </c>
      <c r="F139" s="9">
        <v>45709642.060000002</v>
      </c>
    </row>
    <row r="140" spans="1:6" ht="22.5" x14ac:dyDescent="0.25">
      <c r="A140" s="7">
        <v>45079</v>
      </c>
      <c r="B140" s="8" t="s">
        <v>64</v>
      </c>
      <c r="C140" s="9" t="s">
        <v>305</v>
      </c>
      <c r="D140" s="10">
        <v>1098</v>
      </c>
      <c r="E140" s="10">
        <v>0</v>
      </c>
      <c r="F140" s="9">
        <v>45710740.060000002</v>
      </c>
    </row>
    <row r="141" spans="1:6" ht="22.5" x14ac:dyDescent="0.25">
      <c r="A141" s="7">
        <v>45097</v>
      </c>
      <c r="B141" s="8" t="s">
        <v>54</v>
      </c>
      <c r="C141" s="9" t="s">
        <v>306</v>
      </c>
      <c r="D141" s="10">
        <v>5000000</v>
      </c>
      <c r="E141" s="10">
        <v>0</v>
      </c>
      <c r="F141" s="9">
        <v>87158262.060000002</v>
      </c>
    </row>
    <row r="142" spans="1:6" ht="22.5" x14ac:dyDescent="0.25">
      <c r="A142" s="7">
        <v>45097</v>
      </c>
      <c r="B142" s="8" t="s">
        <v>54</v>
      </c>
      <c r="C142" s="9" t="s">
        <v>307</v>
      </c>
      <c r="D142" s="10">
        <v>5000000</v>
      </c>
      <c r="E142" s="10">
        <v>0</v>
      </c>
      <c r="F142" s="9">
        <v>92158262.060000002</v>
      </c>
    </row>
    <row r="143" spans="1:6" ht="22.5" x14ac:dyDescent="0.25">
      <c r="A143" s="7">
        <v>45097</v>
      </c>
      <c r="B143" s="8" t="s">
        <v>54</v>
      </c>
      <c r="C143" s="9" t="s">
        <v>308</v>
      </c>
      <c r="D143" s="10">
        <v>5000000</v>
      </c>
      <c r="E143" s="10">
        <v>0</v>
      </c>
      <c r="F143" s="9">
        <v>97158262.060000002</v>
      </c>
    </row>
    <row r="144" spans="1:6" ht="22.5" x14ac:dyDescent="0.25">
      <c r="A144" s="7">
        <v>45097</v>
      </c>
      <c r="B144" s="8" t="s">
        <v>54</v>
      </c>
      <c r="C144" s="9" t="s">
        <v>309</v>
      </c>
      <c r="D144" s="10">
        <v>5000000</v>
      </c>
      <c r="E144" s="10">
        <v>0</v>
      </c>
      <c r="F144" s="9">
        <v>102158262.06</v>
      </c>
    </row>
    <row r="145" spans="1:6" ht="22.5" x14ac:dyDescent="0.25">
      <c r="A145" s="7">
        <v>45097</v>
      </c>
      <c r="B145" s="8" t="s">
        <v>54</v>
      </c>
      <c r="C145" s="9" t="s">
        <v>310</v>
      </c>
      <c r="D145" s="10">
        <v>5000000</v>
      </c>
      <c r="E145" s="10">
        <v>0</v>
      </c>
      <c r="F145" s="9">
        <v>107158262.06</v>
      </c>
    </row>
    <row r="146" spans="1:6" x14ac:dyDescent="0.25">
      <c r="A146" s="7">
        <v>45097</v>
      </c>
      <c r="B146" s="11">
        <v>45096</v>
      </c>
      <c r="C146" s="9" t="s">
        <v>311</v>
      </c>
      <c r="D146" s="10">
        <v>44020</v>
      </c>
      <c r="E146" s="10">
        <v>0</v>
      </c>
      <c r="F146" s="9">
        <v>107202282.06</v>
      </c>
    </row>
    <row r="147" spans="1:6" ht="22.5" x14ac:dyDescent="0.25">
      <c r="A147" s="7">
        <v>45097</v>
      </c>
      <c r="B147" s="8" t="s">
        <v>65</v>
      </c>
      <c r="C147" s="9" t="s">
        <v>312</v>
      </c>
      <c r="D147" s="10">
        <v>4375</v>
      </c>
      <c r="E147" s="10">
        <v>0</v>
      </c>
      <c r="F147" s="9">
        <v>107206657.06</v>
      </c>
    </row>
    <row r="148" spans="1:6" ht="22.5" x14ac:dyDescent="0.25">
      <c r="A148" s="7">
        <v>45097</v>
      </c>
      <c r="B148" s="8" t="s">
        <v>65</v>
      </c>
      <c r="C148" s="9" t="s">
        <v>313</v>
      </c>
      <c r="D148" s="10">
        <v>8605</v>
      </c>
      <c r="E148" s="10">
        <v>0</v>
      </c>
      <c r="F148" s="9">
        <v>107215262.06</v>
      </c>
    </row>
    <row r="149" spans="1:6" ht="22.5" x14ac:dyDescent="0.25">
      <c r="A149" s="7">
        <v>45097</v>
      </c>
      <c r="B149" s="8" t="s">
        <v>65</v>
      </c>
      <c r="C149" s="9" t="s">
        <v>314</v>
      </c>
      <c r="D149" s="10">
        <v>7997</v>
      </c>
      <c r="E149" s="10">
        <v>0</v>
      </c>
      <c r="F149" s="9">
        <v>107223259.06</v>
      </c>
    </row>
    <row r="150" spans="1:6" ht="22.5" x14ac:dyDescent="0.25">
      <c r="A150" s="7">
        <v>45097</v>
      </c>
      <c r="B150" s="8" t="s">
        <v>65</v>
      </c>
      <c r="C150" s="9" t="s">
        <v>315</v>
      </c>
      <c r="D150" s="10">
        <v>7674</v>
      </c>
      <c r="E150" s="10">
        <v>0</v>
      </c>
      <c r="F150" s="9">
        <v>107230933.06</v>
      </c>
    </row>
    <row r="151" spans="1:6" ht="22.5" x14ac:dyDescent="0.25">
      <c r="A151" s="7">
        <v>45097</v>
      </c>
      <c r="B151" s="8" t="s">
        <v>35</v>
      </c>
      <c r="C151" s="9">
        <v>4524000010669</v>
      </c>
      <c r="D151" s="10">
        <v>1016354.46</v>
      </c>
      <c r="E151" s="10">
        <v>0</v>
      </c>
      <c r="F151" s="9">
        <v>108247287.52</v>
      </c>
    </row>
    <row r="152" spans="1:6" ht="22.5" x14ac:dyDescent="0.25">
      <c r="A152" s="7">
        <v>45097</v>
      </c>
      <c r="B152" s="8" t="s">
        <v>54</v>
      </c>
      <c r="C152" s="9" t="s">
        <v>316</v>
      </c>
      <c r="D152" s="10">
        <v>3000000</v>
      </c>
      <c r="E152" s="10">
        <v>0</v>
      </c>
      <c r="F152" s="9">
        <v>111247287.52</v>
      </c>
    </row>
    <row r="153" spans="1:6" ht="22.5" x14ac:dyDescent="0.25">
      <c r="A153" s="7">
        <v>45097</v>
      </c>
      <c r="B153" s="8" t="s">
        <v>54</v>
      </c>
      <c r="C153" s="9" t="s">
        <v>317</v>
      </c>
      <c r="D153" s="10">
        <v>2000000</v>
      </c>
      <c r="E153" s="10">
        <v>0</v>
      </c>
      <c r="F153" s="9">
        <v>113247287.52</v>
      </c>
    </row>
    <row r="154" spans="1:6" ht="22.5" x14ac:dyDescent="0.25">
      <c r="A154" s="7">
        <v>45097</v>
      </c>
      <c r="B154" s="8" t="s">
        <v>54</v>
      </c>
      <c r="C154" s="9" t="s">
        <v>318</v>
      </c>
      <c r="D154" s="10">
        <v>2000000</v>
      </c>
      <c r="E154" s="10">
        <v>0</v>
      </c>
      <c r="F154" s="9">
        <v>115247287.52</v>
      </c>
    </row>
    <row r="155" spans="1:6" ht="22.5" x14ac:dyDescent="0.25">
      <c r="A155" s="7">
        <v>45097</v>
      </c>
      <c r="B155" s="8" t="s">
        <v>54</v>
      </c>
      <c r="C155" s="9" t="s">
        <v>319</v>
      </c>
      <c r="D155" s="10">
        <v>5000000</v>
      </c>
      <c r="E155" s="10">
        <v>0</v>
      </c>
      <c r="F155" s="9">
        <v>120247287.52</v>
      </c>
    </row>
    <row r="156" spans="1:6" ht="22.5" x14ac:dyDescent="0.25">
      <c r="A156" s="7">
        <v>45097</v>
      </c>
      <c r="B156" s="8" t="s">
        <v>65</v>
      </c>
      <c r="C156" s="9" t="s">
        <v>320</v>
      </c>
      <c r="D156" s="10">
        <v>76601</v>
      </c>
      <c r="E156" s="10">
        <v>0</v>
      </c>
      <c r="F156" s="9">
        <v>120323888.52</v>
      </c>
    </row>
    <row r="157" spans="1:6" ht="22.5" x14ac:dyDescent="0.25">
      <c r="A157" s="7">
        <v>45097</v>
      </c>
      <c r="B157" s="8" t="s">
        <v>54</v>
      </c>
      <c r="C157" s="9" t="s">
        <v>321</v>
      </c>
      <c r="D157" s="10">
        <v>1000000</v>
      </c>
      <c r="E157" s="10">
        <v>0</v>
      </c>
      <c r="F157" s="9">
        <v>121323888.52</v>
      </c>
    </row>
    <row r="158" spans="1:6" ht="22.5" x14ac:dyDescent="0.25">
      <c r="A158" s="7">
        <v>45097</v>
      </c>
      <c r="B158" s="8" t="s">
        <v>54</v>
      </c>
      <c r="C158" s="9" t="s">
        <v>322</v>
      </c>
      <c r="D158" s="10">
        <v>1000000</v>
      </c>
      <c r="E158" s="10">
        <v>0</v>
      </c>
      <c r="F158" s="9">
        <v>122323888.52</v>
      </c>
    </row>
    <row r="159" spans="1:6" ht="22.5" x14ac:dyDescent="0.25">
      <c r="A159" s="7">
        <v>45097</v>
      </c>
      <c r="B159" s="8" t="s">
        <v>65</v>
      </c>
      <c r="C159" s="9" t="s">
        <v>323</v>
      </c>
      <c r="D159" s="10">
        <v>340</v>
      </c>
      <c r="E159" s="10">
        <v>0</v>
      </c>
      <c r="F159" s="9">
        <v>122324228.52</v>
      </c>
    </row>
    <row r="160" spans="1:6" ht="22.5" x14ac:dyDescent="0.25">
      <c r="A160" s="7">
        <v>45097</v>
      </c>
      <c r="B160" s="8" t="s">
        <v>65</v>
      </c>
      <c r="C160" s="9" t="s">
        <v>324</v>
      </c>
      <c r="D160" s="10">
        <v>2752.5</v>
      </c>
      <c r="E160" s="10">
        <v>0</v>
      </c>
      <c r="F160" s="9">
        <v>122326981.02</v>
      </c>
    </row>
    <row r="161" spans="1:6" ht="22.5" x14ac:dyDescent="0.25">
      <c r="A161" s="7">
        <v>45097</v>
      </c>
      <c r="B161" s="8" t="s">
        <v>54</v>
      </c>
      <c r="C161" s="9" t="s">
        <v>325</v>
      </c>
      <c r="D161" s="10">
        <v>1000000</v>
      </c>
      <c r="E161" s="10">
        <v>0</v>
      </c>
      <c r="F161" s="9">
        <v>123326981.02</v>
      </c>
    </row>
    <row r="162" spans="1:6" ht="22.5" x14ac:dyDescent="0.25">
      <c r="A162" s="7">
        <v>45097</v>
      </c>
      <c r="B162" s="8" t="s">
        <v>54</v>
      </c>
      <c r="C162" s="9" t="s">
        <v>326</v>
      </c>
      <c r="D162" s="10">
        <v>5000000</v>
      </c>
      <c r="E162" s="10">
        <v>0</v>
      </c>
      <c r="F162" s="9">
        <v>128326981.02</v>
      </c>
    </row>
    <row r="163" spans="1:6" ht="22.5" x14ac:dyDescent="0.25">
      <c r="A163" s="7">
        <v>45097</v>
      </c>
      <c r="B163" s="8" t="s">
        <v>54</v>
      </c>
      <c r="C163" s="9" t="s">
        <v>327</v>
      </c>
      <c r="D163" s="10">
        <v>1000000</v>
      </c>
      <c r="E163" s="10">
        <v>0</v>
      </c>
      <c r="F163" s="9">
        <v>129326981.02</v>
      </c>
    </row>
    <row r="164" spans="1:6" ht="22.5" x14ac:dyDescent="0.25">
      <c r="A164" s="7">
        <v>45097</v>
      </c>
      <c r="B164" s="8" t="s">
        <v>54</v>
      </c>
      <c r="C164" s="9" t="s">
        <v>328</v>
      </c>
      <c r="D164" s="10">
        <v>1000000</v>
      </c>
      <c r="E164" s="10">
        <v>0</v>
      </c>
      <c r="F164" s="9">
        <v>130326981.02</v>
      </c>
    </row>
    <row r="165" spans="1:6" ht="22.5" x14ac:dyDescent="0.25">
      <c r="A165" s="7">
        <v>45097</v>
      </c>
      <c r="B165" s="8" t="s">
        <v>66</v>
      </c>
      <c r="C165" s="9" t="s">
        <v>329</v>
      </c>
      <c r="D165" s="10">
        <v>1000000</v>
      </c>
      <c r="E165" s="10">
        <v>0</v>
      </c>
      <c r="F165" s="9">
        <v>131326981.02</v>
      </c>
    </row>
    <row r="166" spans="1:6" ht="22.5" x14ac:dyDescent="0.25">
      <c r="A166" s="7">
        <v>45097</v>
      </c>
      <c r="B166" s="8" t="s">
        <v>67</v>
      </c>
      <c r="C166" s="9">
        <v>2310050216</v>
      </c>
      <c r="D166" s="10">
        <v>51945</v>
      </c>
      <c r="E166" s="10">
        <v>0</v>
      </c>
      <c r="F166" s="9">
        <v>131378926.02</v>
      </c>
    </row>
    <row r="167" spans="1:6" ht="22.5" x14ac:dyDescent="0.25">
      <c r="A167" s="7">
        <v>45098</v>
      </c>
      <c r="B167" s="8" t="s">
        <v>68</v>
      </c>
      <c r="C167" s="9" t="s">
        <v>330</v>
      </c>
      <c r="D167" s="10">
        <v>650</v>
      </c>
      <c r="E167" s="10">
        <v>0</v>
      </c>
      <c r="F167" s="9">
        <v>131379576.02</v>
      </c>
    </row>
    <row r="168" spans="1:6" ht="22.5" x14ac:dyDescent="0.25">
      <c r="A168" s="7">
        <v>45098</v>
      </c>
      <c r="B168" s="8" t="s">
        <v>69</v>
      </c>
      <c r="C168" s="9" t="s">
        <v>331</v>
      </c>
      <c r="D168" s="10">
        <v>318819.75</v>
      </c>
      <c r="E168" s="10">
        <v>0</v>
      </c>
      <c r="F168" s="9">
        <v>131698395.77</v>
      </c>
    </row>
    <row r="169" spans="1:6" ht="22.5" x14ac:dyDescent="0.25">
      <c r="A169" s="7">
        <v>45098</v>
      </c>
      <c r="B169" s="8" t="s">
        <v>69</v>
      </c>
      <c r="C169" s="9" t="s">
        <v>332</v>
      </c>
      <c r="D169" s="10">
        <v>167663.01999999999</v>
      </c>
      <c r="E169" s="10">
        <v>0</v>
      </c>
      <c r="F169" s="9">
        <v>131866058.79000001</v>
      </c>
    </row>
    <row r="170" spans="1:6" x14ac:dyDescent="0.25">
      <c r="A170" s="7">
        <v>45098</v>
      </c>
      <c r="B170" s="8" t="s">
        <v>70</v>
      </c>
      <c r="C170" s="9">
        <v>7600</v>
      </c>
      <c r="D170" s="10">
        <v>0</v>
      </c>
      <c r="E170" s="10">
        <v>275873.03999999998</v>
      </c>
      <c r="F170" s="9">
        <v>131590185.75</v>
      </c>
    </row>
    <row r="171" spans="1:6" ht="22.5" x14ac:dyDescent="0.25">
      <c r="A171" s="7">
        <v>45098</v>
      </c>
      <c r="B171" s="8" t="s">
        <v>71</v>
      </c>
      <c r="C171" s="9">
        <v>102842</v>
      </c>
      <c r="D171" s="10">
        <v>0</v>
      </c>
      <c r="E171" s="10">
        <v>734500</v>
      </c>
      <c r="F171" s="9">
        <v>130855685.75</v>
      </c>
    </row>
    <row r="172" spans="1:6" ht="22.5" x14ac:dyDescent="0.25">
      <c r="A172" s="7">
        <v>45098</v>
      </c>
      <c r="B172" s="8" t="s">
        <v>41</v>
      </c>
      <c r="C172" s="9">
        <v>102844</v>
      </c>
      <c r="D172" s="10">
        <v>0</v>
      </c>
      <c r="E172" s="10">
        <v>12714.82</v>
      </c>
      <c r="F172" s="9">
        <v>130842970.93000001</v>
      </c>
    </row>
    <row r="173" spans="1:6" x14ac:dyDescent="0.25">
      <c r="A173" s="7">
        <v>45098</v>
      </c>
      <c r="B173" s="8" t="s">
        <v>72</v>
      </c>
      <c r="C173" s="9">
        <v>7603</v>
      </c>
      <c r="D173" s="10">
        <v>0</v>
      </c>
      <c r="E173" s="10">
        <v>44790</v>
      </c>
      <c r="F173" s="9">
        <v>130798180.93000001</v>
      </c>
    </row>
    <row r="174" spans="1:6" x14ac:dyDescent="0.25">
      <c r="A174" s="7">
        <v>45098</v>
      </c>
      <c r="B174" s="8" t="s">
        <v>73</v>
      </c>
      <c r="C174" s="9">
        <v>102843</v>
      </c>
      <c r="D174" s="10">
        <v>0</v>
      </c>
      <c r="E174" s="10">
        <v>744952.5</v>
      </c>
      <c r="F174" s="9">
        <v>130053228.43000001</v>
      </c>
    </row>
    <row r="175" spans="1:6" ht="22.5" x14ac:dyDescent="0.25">
      <c r="A175" s="7">
        <v>45098</v>
      </c>
      <c r="B175" s="8" t="s">
        <v>74</v>
      </c>
      <c r="C175" s="9">
        <v>102834</v>
      </c>
      <c r="D175" s="10">
        <v>0</v>
      </c>
      <c r="E175" s="10">
        <v>54741.120000000003</v>
      </c>
      <c r="F175" s="9">
        <v>129998487.31</v>
      </c>
    </row>
    <row r="176" spans="1:6" ht="22.5" x14ac:dyDescent="0.25">
      <c r="A176" s="7">
        <v>45098</v>
      </c>
      <c r="B176" s="8" t="s">
        <v>75</v>
      </c>
      <c r="C176" s="9">
        <v>7604</v>
      </c>
      <c r="D176" s="10">
        <v>0</v>
      </c>
      <c r="E176" s="10">
        <v>936654.87</v>
      </c>
      <c r="F176" s="9">
        <v>129061832.44</v>
      </c>
    </row>
    <row r="177" spans="1:6" ht="22.5" x14ac:dyDescent="0.25">
      <c r="A177" s="7">
        <v>45098</v>
      </c>
      <c r="B177" s="8" t="s">
        <v>76</v>
      </c>
      <c r="C177" s="9">
        <v>102833</v>
      </c>
      <c r="D177" s="10">
        <v>0</v>
      </c>
      <c r="E177" s="10">
        <v>411275</v>
      </c>
      <c r="F177" s="9">
        <v>128650557.44</v>
      </c>
    </row>
    <row r="178" spans="1:6" x14ac:dyDescent="0.25">
      <c r="A178" s="7">
        <v>45098</v>
      </c>
      <c r="B178" s="8" t="s">
        <v>77</v>
      </c>
      <c r="C178" s="9">
        <v>102825</v>
      </c>
      <c r="D178" s="10">
        <v>0</v>
      </c>
      <c r="E178" s="10">
        <v>57428.33</v>
      </c>
      <c r="F178" s="9">
        <v>128593129.11</v>
      </c>
    </row>
    <row r="179" spans="1:6" ht="22.5" x14ac:dyDescent="0.25">
      <c r="A179" s="7">
        <v>45098</v>
      </c>
      <c r="B179" s="8" t="s">
        <v>78</v>
      </c>
      <c r="C179" s="9">
        <v>102823</v>
      </c>
      <c r="D179" s="10">
        <v>0</v>
      </c>
      <c r="E179" s="10">
        <v>6940.2</v>
      </c>
      <c r="F179" s="9">
        <v>128586188.91</v>
      </c>
    </row>
    <row r="180" spans="1:6" ht="22.5" x14ac:dyDescent="0.25">
      <c r="A180" s="7">
        <v>45098</v>
      </c>
      <c r="B180" s="8" t="s">
        <v>79</v>
      </c>
      <c r="C180" s="9">
        <v>102791</v>
      </c>
      <c r="D180" s="10">
        <v>0</v>
      </c>
      <c r="E180" s="10">
        <v>86354.6</v>
      </c>
      <c r="F180" s="9">
        <v>128499834.31</v>
      </c>
    </row>
    <row r="181" spans="1:6" ht="22.5" x14ac:dyDescent="0.25">
      <c r="A181" s="7">
        <v>45098</v>
      </c>
      <c r="B181" s="8" t="s">
        <v>69</v>
      </c>
      <c r="C181" s="9" t="s">
        <v>333</v>
      </c>
      <c r="D181" s="10">
        <v>260</v>
      </c>
      <c r="E181" s="10">
        <v>0</v>
      </c>
      <c r="F181" s="9">
        <v>128500094.31</v>
      </c>
    </row>
    <row r="182" spans="1:6" ht="22.5" x14ac:dyDescent="0.25">
      <c r="A182" s="7">
        <v>45098</v>
      </c>
      <c r="B182" s="8" t="s">
        <v>69</v>
      </c>
      <c r="C182" s="9" t="s">
        <v>334</v>
      </c>
      <c r="D182" s="10">
        <v>7146</v>
      </c>
      <c r="E182" s="10">
        <v>0</v>
      </c>
      <c r="F182" s="9">
        <v>128507240.31</v>
      </c>
    </row>
    <row r="183" spans="1:6" ht="22.5" x14ac:dyDescent="0.25">
      <c r="A183" s="7">
        <v>45098</v>
      </c>
      <c r="B183" s="8" t="s">
        <v>69</v>
      </c>
      <c r="C183" s="9" t="s">
        <v>335</v>
      </c>
      <c r="D183" s="10">
        <v>9029</v>
      </c>
      <c r="E183" s="10">
        <v>0</v>
      </c>
      <c r="F183" s="9">
        <v>128516269.31</v>
      </c>
    </row>
    <row r="184" spans="1:6" ht="22.5" x14ac:dyDescent="0.25">
      <c r="A184" s="7">
        <v>45098</v>
      </c>
      <c r="B184" s="8" t="s">
        <v>69</v>
      </c>
      <c r="C184" s="9" t="s">
        <v>336</v>
      </c>
      <c r="D184" s="10">
        <v>326805.53999999998</v>
      </c>
      <c r="E184" s="10">
        <v>0</v>
      </c>
      <c r="F184" s="9">
        <v>128843074.84999999</v>
      </c>
    </row>
    <row r="185" spans="1:6" ht="22.5" x14ac:dyDescent="0.25">
      <c r="A185" s="7">
        <v>45098</v>
      </c>
      <c r="B185" s="8" t="s">
        <v>69</v>
      </c>
      <c r="C185" s="9" t="s">
        <v>337</v>
      </c>
      <c r="D185" s="10">
        <v>1654</v>
      </c>
      <c r="E185" s="10">
        <v>0</v>
      </c>
      <c r="F185" s="9">
        <v>128844728.84999999</v>
      </c>
    </row>
    <row r="186" spans="1:6" ht="22.5" x14ac:dyDescent="0.25">
      <c r="A186" s="7">
        <v>45098</v>
      </c>
      <c r="B186" s="8" t="s">
        <v>69</v>
      </c>
      <c r="C186" s="9" t="s">
        <v>338</v>
      </c>
      <c r="D186" s="10">
        <v>700</v>
      </c>
      <c r="E186" s="10">
        <v>0</v>
      </c>
      <c r="F186" s="9">
        <v>128845428.84999999</v>
      </c>
    </row>
    <row r="187" spans="1:6" ht="22.5" x14ac:dyDescent="0.25">
      <c r="A187" s="7">
        <v>45098</v>
      </c>
      <c r="B187" s="8" t="s">
        <v>69</v>
      </c>
      <c r="C187" s="9" t="s">
        <v>339</v>
      </c>
      <c r="D187" s="10">
        <v>670</v>
      </c>
      <c r="E187" s="10">
        <v>0</v>
      </c>
      <c r="F187" s="9">
        <v>128846098.84999999</v>
      </c>
    </row>
    <row r="188" spans="1:6" x14ac:dyDescent="0.25">
      <c r="A188" s="7">
        <v>45098</v>
      </c>
      <c r="B188" s="8" t="s">
        <v>80</v>
      </c>
      <c r="C188" s="9">
        <v>110409</v>
      </c>
      <c r="D188" s="10">
        <v>0</v>
      </c>
      <c r="E188" s="10">
        <v>1785</v>
      </c>
      <c r="F188" s="9">
        <v>128844313.84999999</v>
      </c>
    </row>
    <row r="189" spans="1:6" x14ac:dyDescent="0.25">
      <c r="A189" s="7">
        <v>45098</v>
      </c>
      <c r="B189" s="8" t="s">
        <v>81</v>
      </c>
      <c r="C189" s="9">
        <v>200005</v>
      </c>
      <c r="D189" s="10">
        <v>0</v>
      </c>
      <c r="E189" s="10">
        <v>3550</v>
      </c>
      <c r="F189" s="9">
        <v>128840763.84999999</v>
      </c>
    </row>
    <row r="190" spans="1:6" x14ac:dyDescent="0.25">
      <c r="A190" s="7">
        <v>45098</v>
      </c>
      <c r="B190" s="8" t="s">
        <v>81</v>
      </c>
      <c r="C190" s="9">
        <v>200006</v>
      </c>
      <c r="D190" s="10">
        <v>0</v>
      </c>
      <c r="E190" s="10">
        <v>3300</v>
      </c>
      <c r="F190" s="9">
        <v>128837463.84999999</v>
      </c>
    </row>
    <row r="191" spans="1:6" x14ac:dyDescent="0.25">
      <c r="A191" s="7">
        <v>45098</v>
      </c>
      <c r="B191" s="8" t="s">
        <v>81</v>
      </c>
      <c r="C191" s="9">
        <v>200008</v>
      </c>
      <c r="D191" s="10">
        <v>0</v>
      </c>
      <c r="E191" s="10">
        <v>1785</v>
      </c>
      <c r="F191" s="9">
        <v>128835678.84999999</v>
      </c>
    </row>
    <row r="192" spans="1:6" x14ac:dyDescent="0.25">
      <c r="A192" s="7">
        <v>45098</v>
      </c>
      <c r="B192" s="8" t="s">
        <v>81</v>
      </c>
      <c r="C192" s="9">
        <v>200009</v>
      </c>
      <c r="D192" s="10">
        <v>0</v>
      </c>
      <c r="E192" s="10">
        <v>1785</v>
      </c>
      <c r="F192" s="9">
        <v>128833893.84999999</v>
      </c>
    </row>
    <row r="193" spans="1:6" x14ac:dyDescent="0.25">
      <c r="A193" s="7">
        <v>45098</v>
      </c>
      <c r="B193" s="8" t="s">
        <v>81</v>
      </c>
      <c r="C193" s="9">
        <v>200002</v>
      </c>
      <c r="D193" s="10">
        <v>0</v>
      </c>
      <c r="E193" s="10">
        <v>3600</v>
      </c>
      <c r="F193" s="9">
        <v>128830293.84999999</v>
      </c>
    </row>
    <row r="194" spans="1:6" x14ac:dyDescent="0.25">
      <c r="A194" s="7">
        <v>45098</v>
      </c>
      <c r="B194" s="8" t="s">
        <v>81</v>
      </c>
      <c r="C194" s="9">
        <v>200004</v>
      </c>
      <c r="D194" s="10">
        <v>0</v>
      </c>
      <c r="E194" s="10">
        <v>6300</v>
      </c>
      <c r="F194" s="9">
        <v>128823993.84999999</v>
      </c>
    </row>
    <row r="195" spans="1:6" x14ac:dyDescent="0.25">
      <c r="A195" s="7">
        <v>45098</v>
      </c>
      <c r="B195" s="8" t="s">
        <v>81</v>
      </c>
      <c r="C195" s="9">
        <v>200003</v>
      </c>
      <c r="D195" s="10">
        <v>0</v>
      </c>
      <c r="E195" s="10">
        <v>6322.2</v>
      </c>
      <c r="F195" s="9">
        <v>128817671.65000001</v>
      </c>
    </row>
    <row r="196" spans="1:6" x14ac:dyDescent="0.25">
      <c r="A196" s="7">
        <v>45098</v>
      </c>
      <c r="B196" s="8" t="s">
        <v>81</v>
      </c>
      <c r="C196" s="9">
        <v>200010</v>
      </c>
      <c r="D196" s="10">
        <v>0</v>
      </c>
      <c r="E196" s="10">
        <v>1155</v>
      </c>
      <c r="F196" s="9">
        <v>128816516.65000001</v>
      </c>
    </row>
    <row r="197" spans="1:6" x14ac:dyDescent="0.25">
      <c r="A197" s="7">
        <v>45098</v>
      </c>
      <c r="B197" s="8" t="s">
        <v>81</v>
      </c>
      <c r="C197" s="9">
        <v>200077</v>
      </c>
      <c r="D197" s="10">
        <v>0</v>
      </c>
      <c r="E197" s="10">
        <v>13790.4</v>
      </c>
      <c r="F197" s="9">
        <v>128802726.25</v>
      </c>
    </row>
    <row r="198" spans="1:6" x14ac:dyDescent="0.25">
      <c r="A198" s="7">
        <v>45098</v>
      </c>
      <c r="B198" s="8" t="s">
        <v>81</v>
      </c>
      <c r="C198" s="9">
        <v>200078</v>
      </c>
      <c r="D198" s="10">
        <v>0</v>
      </c>
      <c r="E198" s="10">
        <v>5000</v>
      </c>
      <c r="F198" s="9">
        <v>128797726.25</v>
      </c>
    </row>
    <row r="199" spans="1:6" x14ac:dyDescent="0.25">
      <c r="A199" s="7">
        <v>45098</v>
      </c>
      <c r="B199" s="8" t="s">
        <v>81</v>
      </c>
      <c r="C199" s="9">
        <v>200069</v>
      </c>
      <c r="D199" s="10">
        <v>0</v>
      </c>
      <c r="E199" s="10">
        <v>14890.4</v>
      </c>
      <c r="F199" s="9">
        <v>128782835.84999999</v>
      </c>
    </row>
    <row r="200" spans="1:6" x14ac:dyDescent="0.25">
      <c r="A200" s="7">
        <v>45098</v>
      </c>
      <c r="B200" s="8" t="s">
        <v>81</v>
      </c>
      <c r="C200" s="9">
        <v>200070</v>
      </c>
      <c r="D200" s="10">
        <v>0</v>
      </c>
      <c r="E200" s="10">
        <v>7700</v>
      </c>
      <c r="F200" s="9">
        <v>128775135.84999999</v>
      </c>
    </row>
    <row r="201" spans="1:6" x14ac:dyDescent="0.25">
      <c r="A201" s="7">
        <v>45098</v>
      </c>
      <c r="B201" s="8" t="s">
        <v>81</v>
      </c>
      <c r="C201" s="9">
        <v>200061</v>
      </c>
      <c r="D201" s="10">
        <v>0</v>
      </c>
      <c r="E201" s="10">
        <v>0</v>
      </c>
      <c r="F201" s="9">
        <v>128775135.84999999</v>
      </c>
    </row>
    <row r="202" spans="1:6" x14ac:dyDescent="0.25">
      <c r="A202" s="7">
        <v>45098</v>
      </c>
      <c r="B202" s="8" t="s">
        <v>81</v>
      </c>
      <c r="C202" s="9">
        <v>200061</v>
      </c>
      <c r="D202" s="10">
        <v>0</v>
      </c>
      <c r="E202" s="10">
        <v>1155</v>
      </c>
      <c r="F202" s="9">
        <v>128773980.84999999</v>
      </c>
    </row>
    <row r="203" spans="1:6" x14ac:dyDescent="0.25">
      <c r="A203" s="7">
        <v>45098</v>
      </c>
      <c r="B203" s="8" t="s">
        <v>81</v>
      </c>
      <c r="C203" s="9">
        <v>200052</v>
      </c>
      <c r="D203" s="10">
        <v>0</v>
      </c>
      <c r="E203" s="10">
        <v>10800</v>
      </c>
      <c r="F203" s="9">
        <v>128763180.84999999</v>
      </c>
    </row>
    <row r="204" spans="1:6" x14ac:dyDescent="0.25">
      <c r="A204" s="7">
        <v>45098</v>
      </c>
      <c r="B204" s="8" t="s">
        <v>81</v>
      </c>
      <c r="C204" s="9">
        <v>200011</v>
      </c>
      <c r="D204" s="10">
        <v>0</v>
      </c>
      <c r="E204" s="10">
        <v>2337.5</v>
      </c>
      <c r="F204" s="9">
        <v>128760843.34999999</v>
      </c>
    </row>
    <row r="205" spans="1:6" x14ac:dyDescent="0.25">
      <c r="A205" s="7">
        <v>45098</v>
      </c>
      <c r="B205" s="8" t="s">
        <v>81</v>
      </c>
      <c r="C205" s="9">
        <v>200030</v>
      </c>
      <c r="D205" s="10">
        <v>0</v>
      </c>
      <c r="E205" s="10">
        <v>7200</v>
      </c>
      <c r="F205" s="9">
        <v>128753643.34999999</v>
      </c>
    </row>
    <row r="206" spans="1:6" x14ac:dyDescent="0.25">
      <c r="A206" s="7">
        <v>45098</v>
      </c>
      <c r="B206" s="8" t="s">
        <v>81</v>
      </c>
      <c r="C206" s="9">
        <v>200031</v>
      </c>
      <c r="D206" s="10">
        <v>0</v>
      </c>
      <c r="E206" s="10">
        <v>5600</v>
      </c>
      <c r="F206" s="9">
        <v>128748043.34999999</v>
      </c>
    </row>
    <row r="207" spans="1:6" x14ac:dyDescent="0.25">
      <c r="A207" s="7">
        <v>45098</v>
      </c>
      <c r="B207" s="8" t="s">
        <v>81</v>
      </c>
      <c r="C207" s="9">
        <v>200033</v>
      </c>
      <c r="D207" s="10">
        <v>0</v>
      </c>
      <c r="E207" s="10">
        <v>7950</v>
      </c>
      <c r="F207" s="9">
        <v>128740093.34999999</v>
      </c>
    </row>
    <row r="208" spans="1:6" x14ac:dyDescent="0.25">
      <c r="A208" s="7">
        <v>45098</v>
      </c>
      <c r="B208" s="8" t="s">
        <v>81</v>
      </c>
      <c r="C208" s="9">
        <v>200034</v>
      </c>
      <c r="D208" s="10">
        <v>0</v>
      </c>
      <c r="E208" s="10">
        <v>5250</v>
      </c>
      <c r="F208" s="9">
        <v>128734843.34999999</v>
      </c>
    </row>
    <row r="209" spans="1:6" x14ac:dyDescent="0.25">
      <c r="A209" s="7">
        <v>45098</v>
      </c>
      <c r="B209" s="8" t="s">
        <v>81</v>
      </c>
      <c r="C209" s="9">
        <v>200012</v>
      </c>
      <c r="D209" s="10">
        <v>0</v>
      </c>
      <c r="E209" s="10">
        <v>1350</v>
      </c>
      <c r="F209" s="9">
        <v>128733493.34999999</v>
      </c>
    </row>
    <row r="210" spans="1:6" x14ac:dyDescent="0.25">
      <c r="A210" s="7">
        <v>45098</v>
      </c>
      <c r="B210" s="8" t="s">
        <v>81</v>
      </c>
      <c r="C210" s="9">
        <v>200013</v>
      </c>
      <c r="D210" s="10">
        <v>0</v>
      </c>
      <c r="E210" s="10">
        <v>1300</v>
      </c>
      <c r="F210" s="9">
        <v>128732193.34999999</v>
      </c>
    </row>
    <row r="211" spans="1:6" x14ac:dyDescent="0.25">
      <c r="A211" s="7">
        <v>45098</v>
      </c>
      <c r="B211" s="8" t="s">
        <v>81</v>
      </c>
      <c r="C211" s="9">
        <v>200014</v>
      </c>
      <c r="D211" s="10">
        <v>0</v>
      </c>
      <c r="E211" s="10">
        <v>1250</v>
      </c>
      <c r="F211" s="9">
        <v>128730943.34999999</v>
      </c>
    </row>
    <row r="212" spans="1:6" x14ac:dyDescent="0.25">
      <c r="A212" s="7">
        <v>45098</v>
      </c>
      <c r="B212" s="8" t="s">
        <v>81</v>
      </c>
      <c r="C212" s="9">
        <v>200015</v>
      </c>
      <c r="D212" s="10">
        <v>0</v>
      </c>
      <c r="E212" s="10">
        <v>1300</v>
      </c>
      <c r="F212" s="9">
        <v>128729643.34999999</v>
      </c>
    </row>
    <row r="213" spans="1:6" x14ac:dyDescent="0.25">
      <c r="A213" s="7">
        <v>45098</v>
      </c>
      <c r="B213" s="8" t="s">
        <v>81</v>
      </c>
      <c r="C213" s="9">
        <v>200016</v>
      </c>
      <c r="D213" s="10">
        <v>0</v>
      </c>
      <c r="E213" s="10">
        <v>1400</v>
      </c>
      <c r="F213" s="9">
        <v>128728243.34999999</v>
      </c>
    </row>
    <row r="214" spans="1:6" x14ac:dyDescent="0.25">
      <c r="A214" s="7">
        <v>45098</v>
      </c>
      <c r="B214" s="8" t="s">
        <v>81</v>
      </c>
      <c r="C214" s="9">
        <v>200101</v>
      </c>
      <c r="D214" s="10">
        <v>0</v>
      </c>
      <c r="E214" s="10">
        <v>20450</v>
      </c>
      <c r="F214" s="9">
        <v>128707793.34999999</v>
      </c>
    </row>
    <row r="215" spans="1:6" x14ac:dyDescent="0.25">
      <c r="A215" s="7">
        <v>45098</v>
      </c>
      <c r="B215" s="8" t="s">
        <v>81</v>
      </c>
      <c r="C215" s="9">
        <v>200102</v>
      </c>
      <c r="D215" s="10">
        <v>0</v>
      </c>
      <c r="E215" s="10">
        <v>13440</v>
      </c>
      <c r="F215" s="9">
        <v>128694353.34999999</v>
      </c>
    </row>
    <row r="216" spans="1:6" x14ac:dyDescent="0.25">
      <c r="A216" s="7">
        <v>45098</v>
      </c>
      <c r="B216" s="8" t="s">
        <v>81</v>
      </c>
      <c r="C216" s="9">
        <v>200099</v>
      </c>
      <c r="D216" s="10">
        <v>0</v>
      </c>
      <c r="E216" s="10">
        <v>27740</v>
      </c>
      <c r="F216" s="9">
        <v>128666613.34999999</v>
      </c>
    </row>
    <row r="217" spans="1:6" x14ac:dyDescent="0.25">
      <c r="A217" s="7">
        <v>45098</v>
      </c>
      <c r="B217" s="8" t="s">
        <v>81</v>
      </c>
      <c r="C217" s="9">
        <v>200049</v>
      </c>
      <c r="D217" s="10">
        <v>0</v>
      </c>
      <c r="E217" s="10">
        <v>6065</v>
      </c>
      <c r="F217" s="9">
        <v>128660548.34999999</v>
      </c>
    </row>
    <row r="218" spans="1:6" x14ac:dyDescent="0.25">
      <c r="A218" s="7">
        <v>45098</v>
      </c>
      <c r="B218" s="8" t="s">
        <v>81</v>
      </c>
      <c r="C218" s="9">
        <v>200050</v>
      </c>
      <c r="D218" s="10">
        <v>0</v>
      </c>
      <c r="E218" s="10">
        <v>8375</v>
      </c>
      <c r="F218" s="9">
        <v>128652173.34999999</v>
      </c>
    </row>
    <row r="219" spans="1:6" x14ac:dyDescent="0.25">
      <c r="A219" s="7">
        <v>45098</v>
      </c>
      <c r="B219" s="8" t="s">
        <v>81</v>
      </c>
      <c r="C219" s="9">
        <v>200051</v>
      </c>
      <c r="D219" s="10">
        <v>0</v>
      </c>
      <c r="E219" s="10">
        <v>5750</v>
      </c>
      <c r="F219" s="9">
        <v>128646423.34999999</v>
      </c>
    </row>
    <row r="220" spans="1:6" x14ac:dyDescent="0.25">
      <c r="A220" s="7">
        <v>45098</v>
      </c>
      <c r="B220" s="8" t="s">
        <v>81</v>
      </c>
      <c r="C220" s="9">
        <v>200046</v>
      </c>
      <c r="D220" s="10">
        <v>0</v>
      </c>
      <c r="E220" s="10">
        <v>8505</v>
      </c>
      <c r="F220" s="9">
        <v>128637918.34999999</v>
      </c>
    </row>
    <row r="221" spans="1:6" x14ac:dyDescent="0.25">
      <c r="A221" s="7">
        <v>45098</v>
      </c>
      <c r="B221" s="8" t="s">
        <v>81</v>
      </c>
      <c r="C221" s="9">
        <v>200047</v>
      </c>
      <c r="D221" s="10">
        <v>0</v>
      </c>
      <c r="E221" s="10">
        <v>6065</v>
      </c>
      <c r="F221" s="9">
        <v>128631853.34999999</v>
      </c>
    </row>
    <row r="222" spans="1:6" x14ac:dyDescent="0.25">
      <c r="A222" s="7">
        <v>45098</v>
      </c>
      <c r="B222" s="8" t="s">
        <v>81</v>
      </c>
      <c r="C222" s="9">
        <v>200048</v>
      </c>
      <c r="D222" s="10">
        <v>0</v>
      </c>
      <c r="E222" s="10">
        <v>5750</v>
      </c>
      <c r="F222" s="9">
        <v>128626103.34999999</v>
      </c>
    </row>
    <row r="223" spans="1:6" x14ac:dyDescent="0.25">
      <c r="A223" s="7">
        <v>45098</v>
      </c>
      <c r="B223" s="8" t="s">
        <v>81</v>
      </c>
      <c r="C223" s="9">
        <v>200043</v>
      </c>
      <c r="D223" s="10">
        <v>0</v>
      </c>
      <c r="E223" s="10">
        <v>900</v>
      </c>
      <c r="F223" s="9">
        <v>128625203.34999999</v>
      </c>
    </row>
    <row r="224" spans="1:6" x14ac:dyDescent="0.25">
      <c r="A224" s="7">
        <v>45098</v>
      </c>
      <c r="B224" s="8" t="s">
        <v>81</v>
      </c>
      <c r="C224" s="9">
        <v>200044</v>
      </c>
      <c r="D224" s="10">
        <v>0</v>
      </c>
      <c r="E224" s="10">
        <v>900</v>
      </c>
      <c r="F224" s="9">
        <v>128624303.34999999</v>
      </c>
    </row>
    <row r="225" spans="1:6" x14ac:dyDescent="0.25">
      <c r="A225" s="7">
        <v>45098</v>
      </c>
      <c r="B225" s="8" t="s">
        <v>81</v>
      </c>
      <c r="C225" s="9">
        <v>200045</v>
      </c>
      <c r="D225" s="10">
        <v>0</v>
      </c>
      <c r="E225" s="10">
        <v>900</v>
      </c>
      <c r="F225" s="9">
        <v>128623403.34999999</v>
      </c>
    </row>
    <row r="226" spans="1:6" x14ac:dyDescent="0.25">
      <c r="A226" s="7">
        <v>45098</v>
      </c>
      <c r="B226" s="8" t="s">
        <v>81</v>
      </c>
      <c r="C226" s="9">
        <v>200042</v>
      </c>
      <c r="D226" s="10">
        <v>0</v>
      </c>
      <c r="E226" s="10">
        <v>2900</v>
      </c>
      <c r="F226" s="9">
        <v>128620503.34999999</v>
      </c>
    </row>
    <row r="227" spans="1:6" x14ac:dyDescent="0.25">
      <c r="A227" s="7">
        <v>45098</v>
      </c>
      <c r="B227" s="8" t="s">
        <v>81</v>
      </c>
      <c r="C227" s="9">
        <v>200039</v>
      </c>
      <c r="D227" s="10">
        <v>0</v>
      </c>
      <c r="E227" s="10">
        <v>900</v>
      </c>
      <c r="F227" s="9">
        <v>128619603.34999999</v>
      </c>
    </row>
    <row r="228" spans="1:6" x14ac:dyDescent="0.25">
      <c r="A228" s="7">
        <v>45098</v>
      </c>
      <c r="B228" s="8" t="s">
        <v>81</v>
      </c>
      <c r="C228" s="9">
        <v>200040</v>
      </c>
      <c r="D228" s="10">
        <v>0</v>
      </c>
      <c r="E228" s="10">
        <v>900</v>
      </c>
      <c r="F228" s="9">
        <v>128618703.34999999</v>
      </c>
    </row>
    <row r="229" spans="1:6" x14ac:dyDescent="0.25">
      <c r="A229" s="7">
        <v>45098</v>
      </c>
      <c r="B229" s="8" t="s">
        <v>81</v>
      </c>
      <c r="C229" s="9">
        <v>200041</v>
      </c>
      <c r="D229" s="10">
        <v>0</v>
      </c>
      <c r="E229" s="10">
        <v>900</v>
      </c>
      <c r="F229" s="9">
        <v>128617803.34999999</v>
      </c>
    </row>
    <row r="230" spans="1:6" x14ac:dyDescent="0.25">
      <c r="A230" s="7">
        <v>45098</v>
      </c>
      <c r="B230" s="8" t="s">
        <v>81</v>
      </c>
      <c r="C230" s="9">
        <v>200037</v>
      </c>
      <c r="D230" s="10">
        <v>0</v>
      </c>
      <c r="E230" s="10">
        <v>900</v>
      </c>
      <c r="F230" s="9">
        <v>128616903.34999999</v>
      </c>
    </row>
    <row r="231" spans="1:6" x14ac:dyDescent="0.25">
      <c r="A231" s="7">
        <v>45098</v>
      </c>
      <c r="B231" s="8" t="s">
        <v>81</v>
      </c>
      <c r="C231" s="9">
        <v>200038</v>
      </c>
      <c r="D231" s="10">
        <v>0</v>
      </c>
      <c r="E231" s="10">
        <v>2900</v>
      </c>
      <c r="F231" s="9">
        <v>128614003.34999999</v>
      </c>
    </row>
    <row r="232" spans="1:6" x14ac:dyDescent="0.25">
      <c r="A232" s="7">
        <v>45098</v>
      </c>
      <c r="B232" s="8" t="s">
        <v>81</v>
      </c>
      <c r="C232" s="9">
        <v>200036</v>
      </c>
      <c r="D232" s="10">
        <v>0</v>
      </c>
      <c r="E232" s="10">
        <v>2900</v>
      </c>
      <c r="F232" s="9">
        <v>128611103.34999999</v>
      </c>
    </row>
    <row r="233" spans="1:6" x14ac:dyDescent="0.25">
      <c r="A233" s="7">
        <v>45098</v>
      </c>
      <c r="B233" s="8" t="s">
        <v>81</v>
      </c>
      <c r="C233" s="9">
        <v>200035</v>
      </c>
      <c r="D233" s="10">
        <v>0</v>
      </c>
      <c r="E233" s="10">
        <v>900</v>
      </c>
      <c r="F233" s="9">
        <v>128610203.34999999</v>
      </c>
    </row>
    <row r="234" spans="1:6" x14ac:dyDescent="0.25">
      <c r="A234" s="7">
        <v>45098</v>
      </c>
      <c r="B234" s="8" t="s">
        <v>81</v>
      </c>
      <c r="C234" s="9">
        <v>200021</v>
      </c>
      <c r="D234" s="10">
        <v>0</v>
      </c>
      <c r="E234" s="10">
        <v>6000</v>
      </c>
      <c r="F234" s="9">
        <v>128604203.34999999</v>
      </c>
    </row>
    <row r="235" spans="1:6" x14ac:dyDescent="0.25">
      <c r="A235" s="7">
        <v>45098</v>
      </c>
      <c r="B235" s="8" t="s">
        <v>81</v>
      </c>
      <c r="C235" s="9">
        <v>200022</v>
      </c>
      <c r="D235" s="10">
        <v>0</v>
      </c>
      <c r="E235" s="10">
        <v>5600</v>
      </c>
      <c r="F235" s="9">
        <v>128598603.34999999</v>
      </c>
    </row>
    <row r="236" spans="1:6" x14ac:dyDescent="0.25">
      <c r="A236" s="7">
        <v>45098</v>
      </c>
      <c r="B236" s="8" t="s">
        <v>81</v>
      </c>
      <c r="C236" s="9">
        <v>200020</v>
      </c>
      <c r="D236" s="10">
        <v>0</v>
      </c>
      <c r="E236" s="10">
        <v>7700</v>
      </c>
      <c r="F236" s="9">
        <v>128590903.34999999</v>
      </c>
    </row>
    <row r="237" spans="1:6" x14ac:dyDescent="0.25">
      <c r="A237" s="7">
        <v>45098</v>
      </c>
      <c r="B237" s="8" t="s">
        <v>81</v>
      </c>
      <c r="C237" s="9">
        <v>200023</v>
      </c>
      <c r="D237" s="10">
        <v>0</v>
      </c>
      <c r="E237" s="10">
        <v>9200</v>
      </c>
      <c r="F237" s="9">
        <v>128581703.34999999</v>
      </c>
    </row>
    <row r="238" spans="1:6" x14ac:dyDescent="0.25">
      <c r="A238" s="7">
        <v>45098</v>
      </c>
      <c r="B238" s="8" t="s">
        <v>81</v>
      </c>
      <c r="C238" s="9">
        <v>200024</v>
      </c>
      <c r="D238" s="10">
        <v>0</v>
      </c>
      <c r="E238" s="10">
        <v>6500</v>
      </c>
      <c r="F238" s="9">
        <v>128575203.34999999</v>
      </c>
    </row>
    <row r="239" spans="1:6" x14ac:dyDescent="0.25">
      <c r="A239" s="7">
        <v>45098</v>
      </c>
      <c r="B239" s="8" t="s">
        <v>81</v>
      </c>
      <c r="C239" s="9">
        <v>200025</v>
      </c>
      <c r="D239" s="10">
        <v>0</v>
      </c>
      <c r="E239" s="10">
        <v>6100</v>
      </c>
      <c r="F239" s="9">
        <v>128569103.34999999</v>
      </c>
    </row>
    <row r="240" spans="1:6" x14ac:dyDescent="0.25">
      <c r="A240" s="7">
        <v>45098</v>
      </c>
      <c r="B240" s="8" t="s">
        <v>81</v>
      </c>
      <c r="C240" s="9">
        <v>200026</v>
      </c>
      <c r="D240" s="10">
        <v>0</v>
      </c>
      <c r="E240" s="10">
        <v>6500</v>
      </c>
      <c r="F240" s="9">
        <v>128562603.34999999</v>
      </c>
    </row>
    <row r="241" spans="1:6" x14ac:dyDescent="0.25">
      <c r="A241" s="7">
        <v>45098</v>
      </c>
      <c r="B241" s="8" t="s">
        <v>81</v>
      </c>
      <c r="C241" s="9">
        <v>200027</v>
      </c>
      <c r="D241" s="10">
        <v>0</v>
      </c>
      <c r="E241" s="10">
        <v>9000</v>
      </c>
      <c r="F241" s="9">
        <v>128553603.34999999</v>
      </c>
    </row>
    <row r="242" spans="1:6" x14ac:dyDescent="0.25">
      <c r="A242" s="7">
        <v>45098</v>
      </c>
      <c r="B242" s="8" t="s">
        <v>81</v>
      </c>
      <c r="C242" s="9">
        <v>200028</v>
      </c>
      <c r="D242" s="10">
        <v>0</v>
      </c>
      <c r="E242" s="10">
        <v>9000</v>
      </c>
      <c r="F242" s="9">
        <v>128544603.34999999</v>
      </c>
    </row>
    <row r="243" spans="1:6" x14ac:dyDescent="0.25">
      <c r="A243" s="7">
        <v>45098</v>
      </c>
      <c r="B243" s="8" t="s">
        <v>81</v>
      </c>
      <c r="C243" s="9">
        <v>200029</v>
      </c>
      <c r="D243" s="10">
        <v>0</v>
      </c>
      <c r="E243" s="10">
        <v>6100</v>
      </c>
      <c r="F243" s="9">
        <v>128538503.34999999</v>
      </c>
    </row>
    <row r="244" spans="1:6" x14ac:dyDescent="0.25">
      <c r="A244" s="7">
        <v>45098</v>
      </c>
      <c r="B244" s="8" t="s">
        <v>81</v>
      </c>
      <c r="C244" s="9">
        <v>200098</v>
      </c>
      <c r="D244" s="10">
        <v>0</v>
      </c>
      <c r="E244" s="10">
        <v>1417.5</v>
      </c>
      <c r="F244" s="9">
        <v>128537085.84999999</v>
      </c>
    </row>
    <row r="245" spans="1:6" x14ac:dyDescent="0.25">
      <c r="A245" s="7">
        <v>45098</v>
      </c>
      <c r="B245" s="8" t="s">
        <v>81</v>
      </c>
      <c r="C245" s="9">
        <v>200075</v>
      </c>
      <c r="D245" s="10">
        <v>0</v>
      </c>
      <c r="E245" s="10">
        <v>1102.5</v>
      </c>
      <c r="F245" s="9">
        <v>128535983.34999999</v>
      </c>
    </row>
    <row r="246" spans="1:6" x14ac:dyDescent="0.25">
      <c r="A246" s="7">
        <v>45098</v>
      </c>
      <c r="B246" s="8" t="s">
        <v>81</v>
      </c>
      <c r="C246" s="9">
        <v>200073</v>
      </c>
      <c r="D246" s="10">
        <v>0</v>
      </c>
      <c r="E246" s="10">
        <v>5969.9</v>
      </c>
      <c r="F246" s="9">
        <v>128530013.45</v>
      </c>
    </row>
    <row r="247" spans="1:6" x14ac:dyDescent="0.25">
      <c r="A247" s="7">
        <v>45098</v>
      </c>
      <c r="B247" s="8" t="s">
        <v>81</v>
      </c>
      <c r="C247" s="9">
        <v>200032</v>
      </c>
      <c r="D247" s="10">
        <v>0</v>
      </c>
      <c r="E247" s="10">
        <v>2900</v>
      </c>
      <c r="F247" s="9">
        <v>128527113.45</v>
      </c>
    </row>
    <row r="248" spans="1:6" x14ac:dyDescent="0.25">
      <c r="A248" s="7">
        <v>45098</v>
      </c>
      <c r="B248" s="8" t="s">
        <v>81</v>
      </c>
      <c r="C248" s="9">
        <v>200053</v>
      </c>
      <c r="D248" s="10">
        <v>0</v>
      </c>
      <c r="E248" s="10">
        <v>10800</v>
      </c>
      <c r="F248" s="9">
        <v>128516313.45</v>
      </c>
    </row>
    <row r="249" spans="1:6" x14ac:dyDescent="0.25">
      <c r="A249" s="7">
        <v>45098</v>
      </c>
      <c r="B249" s="8" t="s">
        <v>81</v>
      </c>
      <c r="C249" s="9">
        <v>200062</v>
      </c>
      <c r="D249" s="10">
        <v>0</v>
      </c>
      <c r="E249" s="10">
        <v>5512.5</v>
      </c>
      <c r="F249" s="9">
        <v>128510800.95</v>
      </c>
    </row>
    <row r="250" spans="1:6" x14ac:dyDescent="0.25">
      <c r="A250" s="7">
        <v>45098</v>
      </c>
      <c r="B250" s="8" t="s">
        <v>81</v>
      </c>
      <c r="C250" s="9">
        <v>200063</v>
      </c>
      <c r="D250" s="10">
        <v>0</v>
      </c>
      <c r="E250" s="10">
        <v>6037.5</v>
      </c>
      <c r="F250" s="9">
        <v>128504763.45</v>
      </c>
    </row>
    <row r="251" spans="1:6" x14ac:dyDescent="0.25">
      <c r="A251" s="7">
        <v>45098</v>
      </c>
      <c r="B251" s="8" t="s">
        <v>81</v>
      </c>
      <c r="C251" s="9">
        <v>200064</v>
      </c>
      <c r="D251" s="10">
        <v>0</v>
      </c>
      <c r="E251" s="10">
        <v>4305</v>
      </c>
      <c r="F251" s="9">
        <v>128500458.45</v>
      </c>
    </row>
    <row r="252" spans="1:6" x14ac:dyDescent="0.25">
      <c r="A252" s="7">
        <v>45098</v>
      </c>
      <c r="B252" s="8" t="s">
        <v>81</v>
      </c>
      <c r="C252" s="9">
        <v>200065</v>
      </c>
      <c r="D252" s="10">
        <v>0</v>
      </c>
      <c r="E252" s="10">
        <v>1200</v>
      </c>
      <c r="F252" s="9">
        <v>128499258.45</v>
      </c>
    </row>
    <row r="253" spans="1:6" x14ac:dyDescent="0.25">
      <c r="A253" s="7">
        <v>45098</v>
      </c>
      <c r="B253" s="8" t="s">
        <v>81</v>
      </c>
      <c r="C253" s="9">
        <v>200066</v>
      </c>
      <c r="D253" s="10">
        <v>0</v>
      </c>
      <c r="E253" s="10">
        <v>4095</v>
      </c>
      <c r="F253" s="9">
        <v>128495163.45</v>
      </c>
    </row>
    <row r="254" spans="1:6" x14ac:dyDescent="0.25">
      <c r="A254" s="7">
        <v>45098</v>
      </c>
      <c r="B254" s="8" t="s">
        <v>81</v>
      </c>
      <c r="C254" s="9">
        <v>200067</v>
      </c>
      <c r="D254" s="10">
        <v>0</v>
      </c>
      <c r="E254" s="10">
        <v>1200</v>
      </c>
      <c r="F254" s="9">
        <v>128493963.45</v>
      </c>
    </row>
    <row r="255" spans="1:6" x14ac:dyDescent="0.25">
      <c r="A255" s="7">
        <v>45098</v>
      </c>
      <c r="B255" s="8" t="s">
        <v>81</v>
      </c>
      <c r="C255" s="9">
        <v>200017</v>
      </c>
      <c r="D255" s="10">
        <v>0</v>
      </c>
      <c r="E255" s="10">
        <v>6900</v>
      </c>
      <c r="F255" s="9">
        <v>128487063.45</v>
      </c>
    </row>
    <row r="256" spans="1:6" x14ac:dyDescent="0.25">
      <c r="A256" s="7">
        <v>45098</v>
      </c>
      <c r="B256" s="8" t="s">
        <v>81</v>
      </c>
      <c r="C256" s="9">
        <v>200018</v>
      </c>
      <c r="D256" s="10">
        <v>0</v>
      </c>
      <c r="E256" s="10">
        <v>5600</v>
      </c>
      <c r="F256" s="9">
        <v>128481463.45</v>
      </c>
    </row>
    <row r="257" spans="1:6" x14ac:dyDescent="0.25">
      <c r="A257" s="7">
        <v>45098</v>
      </c>
      <c r="B257" s="8" t="s">
        <v>81</v>
      </c>
      <c r="C257" s="9">
        <v>200019</v>
      </c>
      <c r="D257" s="10">
        <v>0</v>
      </c>
      <c r="E257" s="10">
        <v>2900</v>
      </c>
      <c r="F257" s="9">
        <v>128478563.45</v>
      </c>
    </row>
    <row r="258" spans="1:6" x14ac:dyDescent="0.25">
      <c r="A258" s="7">
        <v>45098</v>
      </c>
      <c r="B258" s="8" t="s">
        <v>81</v>
      </c>
      <c r="C258" s="9">
        <v>200092</v>
      </c>
      <c r="D258" s="10">
        <v>0</v>
      </c>
      <c r="E258" s="10">
        <v>1000</v>
      </c>
      <c r="F258" s="9">
        <v>128477563.45</v>
      </c>
    </row>
    <row r="259" spans="1:6" x14ac:dyDescent="0.25">
      <c r="A259" s="7">
        <v>45098</v>
      </c>
      <c r="B259" s="8" t="s">
        <v>81</v>
      </c>
      <c r="C259" s="9">
        <v>200093</v>
      </c>
      <c r="D259" s="10">
        <v>0</v>
      </c>
      <c r="E259" s="10">
        <v>1000</v>
      </c>
      <c r="F259" s="9">
        <v>128476563.45</v>
      </c>
    </row>
    <row r="260" spans="1:6" x14ac:dyDescent="0.25">
      <c r="A260" s="7">
        <v>45098</v>
      </c>
      <c r="B260" s="8" t="s">
        <v>81</v>
      </c>
      <c r="C260" s="9">
        <v>200094</v>
      </c>
      <c r="D260" s="10">
        <v>0</v>
      </c>
      <c r="E260" s="10">
        <v>1000</v>
      </c>
      <c r="F260" s="9">
        <v>128475563.45</v>
      </c>
    </row>
    <row r="261" spans="1:6" x14ac:dyDescent="0.25">
      <c r="A261" s="7">
        <v>45098</v>
      </c>
      <c r="B261" s="8" t="s">
        <v>81</v>
      </c>
      <c r="C261" s="9">
        <v>200095</v>
      </c>
      <c r="D261" s="10">
        <v>0</v>
      </c>
      <c r="E261" s="10">
        <v>3110</v>
      </c>
      <c r="F261" s="9">
        <v>128472453.45</v>
      </c>
    </row>
    <row r="262" spans="1:6" x14ac:dyDescent="0.25">
      <c r="A262" s="7">
        <v>45098</v>
      </c>
      <c r="B262" s="8" t="s">
        <v>81</v>
      </c>
      <c r="C262" s="9">
        <v>200054</v>
      </c>
      <c r="D262" s="10">
        <v>0</v>
      </c>
      <c r="E262" s="10">
        <v>5400</v>
      </c>
      <c r="F262" s="9">
        <v>128467053.45</v>
      </c>
    </row>
    <row r="263" spans="1:6" x14ac:dyDescent="0.25">
      <c r="A263" s="7">
        <v>45098</v>
      </c>
      <c r="B263" s="8" t="s">
        <v>81</v>
      </c>
      <c r="C263" s="9">
        <v>200055</v>
      </c>
      <c r="D263" s="10">
        <v>0</v>
      </c>
      <c r="E263" s="10">
        <v>5880</v>
      </c>
      <c r="F263" s="9">
        <v>128461173.45</v>
      </c>
    </row>
    <row r="264" spans="1:6" ht="22.5" x14ac:dyDescent="0.25">
      <c r="A264" s="7">
        <v>45099</v>
      </c>
      <c r="B264" s="8" t="s">
        <v>82</v>
      </c>
      <c r="C264" s="9" t="s">
        <v>340</v>
      </c>
      <c r="D264" s="10">
        <v>23400</v>
      </c>
      <c r="E264" s="10">
        <v>0</v>
      </c>
      <c r="F264" s="9">
        <v>128484573.45</v>
      </c>
    </row>
    <row r="265" spans="1:6" ht="22.5" x14ac:dyDescent="0.25">
      <c r="A265" s="7">
        <v>45099</v>
      </c>
      <c r="B265" s="8" t="s">
        <v>82</v>
      </c>
      <c r="C265" s="9" t="s">
        <v>341</v>
      </c>
      <c r="D265" s="10">
        <v>2000</v>
      </c>
      <c r="E265" s="10">
        <v>0</v>
      </c>
      <c r="F265" s="9">
        <v>128486573.45</v>
      </c>
    </row>
    <row r="266" spans="1:6" ht="22.5" x14ac:dyDescent="0.25">
      <c r="A266" s="7">
        <v>45099</v>
      </c>
      <c r="B266" s="8" t="s">
        <v>82</v>
      </c>
      <c r="C266" s="9" t="s">
        <v>342</v>
      </c>
      <c r="D266" s="10">
        <v>18328817.129999999</v>
      </c>
      <c r="E266" s="10">
        <v>0</v>
      </c>
      <c r="F266" s="9">
        <v>146815390.58000001</v>
      </c>
    </row>
    <row r="267" spans="1:6" ht="22.5" x14ac:dyDescent="0.25">
      <c r="A267" s="7">
        <v>45099</v>
      </c>
      <c r="B267" s="8" t="s">
        <v>82</v>
      </c>
      <c r="C267" s="9" t="s">
        <v>343</v>
      </c>
      <c r="D267" s="10">
        <v>6005</v>
      </c>
      <c r="E267" s="10">
        <v>0</v>
      </c>
      <c r="F267" s="9">
        <v>146821395.58000001</v>
      </c>
    </row>
    <row r="268" spans="1:6" ht="22.5" x14ac:dyDescent="0.25">
      <c r="A268" s="7">
        <v>45099</v>
      </c>
      <c r="B268" s="8" t="s">
        <v>82</v>
      </c>
      <c r="C268" s="9" t="s">
        <v>344</v>
      </c>
      <c r="D268" s="10">
        <v>2400</v>
      </c>
      <c r="E268" s="10">
        <v>0</v>
      </c>
      <c r="F268" s="9">
        <v>146823795.58000001</v>
      </c>
    </row>
    <row r="269" spans="1:6" ht="22.5" x14ac:dyDescent="0.25">
      <c r="A269" s="7">
        <v>45099</v>
      </c>
      <c r="B269" s="8" t="s">
        <v>82</v>
      </c>
      <c r="C269" s="9" t="s">
        <v>345</v>
      </c>
      <c r="D269" s="10">
        <v>6314</v>
      </c>
      <c r="E269" s="10">
        <v>0</v>
      </c>
      <c r="F269" s="9">
        <v>146830109.58000001</v>
      </c>
    </row>
    <row r="270" spans="1:6" ht="22.5" x14ac:dyDescent="0.25">
      <c r="A270" s="7">
        <v>45099</v>
      </c>
      <c r="B270" s="8" t="s">
        <v>82</v>
      </c>
      <c r="C270" s="9" t="s">
        <v>346</v>
      </c>
      <c r="D270" s="10">
        <v>11776</v>
      </c>
      <c r="E270" s="10">
        <v>0</v>
      </c>
      <c r="F270" s="9">
        <v>146841885.58000001</v>
      </c>
    </row>
    <row r="271" spans="1:6" ht="22.5" x14ac:dyDescent="0.25">
      <c r="A271" s="7">
        <v>45099</v>
      </c>
      <c r="B271" s="8" t="s">
        <v>83</v>
      </c>
      <c r="C271" s="9">
        <v>7581</v>
      </c>
      <c r="D271" s="10">
        <v>0</v>
      </c>
      <c r="E271" s="10">
        <v>98927.44</v>
      </c>
      <c r="F271" s="9">
        <v>146742958.13999999</v>
      </c>
    </row>
    <row r="272" spans="1:6" ht="22.5" x14ac:dyDescent="0.25">
      <c r="A272" s="7">
        <v>45099</v>
      </c>
      <c r="B272" s="8" t="s">
        <v>84</v>
      </c>
      <c r="C272" s="9">
        <v>4524000017130</v>
      </c>
      <c r="D272" s="10">
        <v>99900</v>
      </c>
      <c r="E272" s="10">
        <v>0</v>
      </c>
      <c r="F272" s="9">
        <v>146842858.13999999</v>
      </c>
    </row>
    <row r="273" spans="1:6" x14ac:dyDescent="0.25">
      <c r="A273" s="7">
        <v>45099</v>
      </c>
      <c r="B273" s="8" t="s">
        <v>85</v>
      </c>
      <c r="C273" s="9">
        <v>611458</v>
      </c>
      <c r="D273" s="10">
        <v>0</v>
      </c>
      <c r="E273" s="10">
        <v>1050</v>
      </c>
      <c r="F273" s="9">
        <v>146841808.13999999</v>
      </c>
    </row>
    <row r="274" spans="1:6" x14ac:dyDescent="0.25">
      <c r="A274" s="7">
        <v>45099</v>
      </c>
      <c r="B274" s="8" t="s">
        <v>86</v>
      </c>
      <c r="C274" s="9">
        <v>611459</v>
      </c>
      <c r="D274" s="10">
        <v>0</v>
      </c>
      <c r="E274" s="10">
        <v>800</v>
      </c>
      <c r="F274" s="9">
        <v>146841008.13999999</v>
      </c>
    </row>
    <row r="275" spans="1:6" x14ac:dyDescent="0.25">
      <c r="A275" s="7">
        <v>45099</v>
      </c>
      <c r="B275" s="8" t="s">
        <v>87</v>
      </c>
      <c r="C275" s="9">
        <v>611460</v>
      </c>
      <c r="D275" s="10">
        <v>0</v>
      </c>
      <c r="E275" s="10">
        <v>750</v>
      </c>
      <c r="F275" s="9">
        <v>146840258.13999999</v>
      </c>
    </row>
    <row r="276" spans="1:6" ht="22.5" x14ac:dyDescent="0.25">
      <c r="A276" s="7">
        <v>45099</v>
      </c>
      <c r="B276" s="8" t="s">
        <v>55</v>
      </c>
      <c r="C276" s="9">
        <v>4524000036693</v>
      </c>
      <c r="D276" s="10">
        <v>196250</v>
      </c>
      <c r="E276" s="10">
        <v>0</v>
      </c>
      <c r="F276" s="9">
        <v>147036508.13999999</v>
      </c>
    </row>
    <row r="277" spans="1:6" ht="22.5" x14ac:dyDescent="0.25">
      <c r="A277" s="7">
        <v>45099</v>
      </c>
      <c r="B277" s="8" t="s">
        <v>88</v>
      </c>
      <c r="C277" s="9">
        <v>4524000035301</v>
      </c>
      <c r="D277" s="10">
        <v>19551</v>
      </c>
      <c r="E277" s="10">
        <v>0</v>
      </c>
      <c r="F277" s="9">
        <v>147056059.13999999</v>
      </c>
    </row>
    <row r="278" spans="1:6" ht="22.5" x14ac:dyDescent="0.25">
      <c r="A278" s="7">
        <v>45099</v>
      </c>
      <c r="B278" s="8" t="s">
        <v>89</v>
      </c>
      <c r="C278" s="9">
        <v>31124161883</v>
      </c>
      <c r="D278" s="10">
        <v>1103</v>
      </c>
      <c r="E278" s="10">
        <v>0</v>
      </c>
      <c r="F278" s="9">
        <v>147057162.13999999</v>
      </c>
    </row>
    <row r="279" spans="1:6" ht="22.5" x14ac:dyDescent="0.25">
      <c r="A279" s="7">
        <v>45099</v>
      </c>
      <c r="B279" s="8" t="s">
        <v>26</v>
      </c>
      <c r="C279" s="9">
        <v>102781</v>
      </c>
      <c r="D279" s="10">
        <v>0</v>
      </c>
      <c r="E279" s="10">
        <v>7532</v>
      </c>
      <c r="F279" s="9">
        <v>147049630.13999999</v>
      </c>
    </row>
    <row r="280" spans="1:6" ht="22.5" x14ac:dyDescent="0.25">
      <c r="A280" s="7">
        <v>45099</v>
      </c>
      <c r="B280" s="8" t="s">
        <v>89</v>
      </c>
      <c r="C280" s="9">
        <v>31124161883</v>
      </c>
      <c r="D280" s="10">
        <v>0</v>
      </c>
      <c r="E280" s="10">
        <v>0</v>
      </c>
      <c r="F280" s="9">
        <v>147049630.13999999</v>
      </c>
    </row>
    <row r="281" spans="1:6" ht="22.5" x14ac:dyDescent="0.25">
      <c r="A281" s="7">
        <v>45099</v>
      </c>
      <c r="B281" s="8" t="s">
        <v>82</v>
      </c>
      <c r="C281" s="9" t="s">
        <v>347</v>
      </c>
      <c r="D281" s="10">
        <v>133662</v>
      </c>
      <c r="E281" s="10">
        <v>0</v>
      </c>
      <c r="F281" s="9">
        <v>147183292.13999999</v>
      </c>
    </row>
    <row r="282" spans="1:6" ht="22.5" x14ac:dyDescent="0.25">
      <c r="A282" s="7">
        <v>45099</v>
      </c>
      <c r="B282" s="8" t="s">
        <v>82</v>
      </c>
      <c r="C282" s="9" t="s">
        <v>348</v>
      </c>
      <c r="D282" s="10">
        <v>950</v>
      </c>
      <c r="E282" s="10">
        <v>0</v>
      </c>
      <c r="F282" s="9">
        <v>147184242.13999999</v>
      </c>
    </row>
    <row r="283" spans="1:6" x14ac:dyDescent="0.25">
      <c r="A283" s="7">
        <v>45099</v>
      </c>
      <c r="B283" s="8" t="s">
        <v>90</v>
      </c>
      <c r="C283" s="9">
        <v>200083</v>
      </c>
      <c r="D283" s="10">
        <v>0</v>
      </c>
      <c r="E283" s="10">
        <v>9008</v>
      </c>
      <c r="F283" s="9">
        <v>147175234.13999999</v>
      </c>
    </row>
    <row r="284" spans="1:6" ht="22.5" x14ac:dyDescent="0.25">
      <c r="A284" s="7">
        <v>45099</v>
      </c>
      <c r="B284" s="8" t="s">
        <v>82</v>
      </c>
      <c r="C284" s="9" t="s">
        <v>349</v>
      </c>
      <c r="D284" s="10">
        <v>684542.7</v>
      </c>
      <c r="E284" s="10">
        <v>0</v>
      </c>
      <c r="F284" s="9">
        <v>147859776.84</v>
      </c>
    </row>
    <row r="285" spans="1:6" ht="22.5" x14ac:dyDescent="0.25">
      <c r="A285" s="7">
        <v>45099</v>
      </c>
      <c r="B285" s="8" t="s">
        <v>82</v>
      </c>
      <c r="C285" s="9" t="s">
        <v>350</v>
      </c>
      <c r="D285" s="10">
        <v>1450</v>
      </c>
      <c r="E285" s="10">
        <v>0</v>
      </c>
      <c r="F285" s="9">
        <v>147861226.84</v>
      </c>
    </row>
    <row r="286" spans="1:6" x14ac:dyDescent="0.25">
      <c r="A286" s="7">
        <v>45099</v>
      </c>
      <c r="B286" s="8" t="s">
        <v>91</v>
      </c>
      <c r="C286" s="9">
        <v>200059</v>
      </c>
      <c r="D286" s="10">
        <v>0</v>
      </c>
      <c r="E286" s="10">
        <v>6590.4</v>
      </c>
      <c r="F286" s="9">
        <v>147854636.44</v>
      </c>
    </row>
    <row r="287" spans="1:6" x14ac:dyDescent="0.25">
      <c r="A287" s="7">
        <v>45099</v>
      </c>
      <c r="B287" s="8" t="s">
        <v>92</v>
      </c>
      <c r="C287" s="9">
        <v>200058</v>
      </c>
      <c r="D287" s="10">
        <v>0</v>
      </c>
      <c r="E287" s="10">
        <v>6900</v>
      </c>
      <c r="F287" s="9">
        <v>147847736.44</v>
      </c>
    </row>
    <row r="288" spans="1:6" x14ac:dyDescent="0.25">
      <c r="A288" s="7">
        <v>45099</v>
      </c>
      <c r="B288" s="8" t="s">
        <v>93</v>
      </c>
      <c r="C288" s="9">
        <v>200057</v>
      </c>
      <c r="D288" s="10">
        <v>0</v>
      </c>
      <c r="E288" s="10">
        <v>8500</v>
      </c>
      <c r="F288" s="9">
        <v>147839236.44</v>
      </c>
    </row>
    <row r="289" spans="1:6" x14ac:dyDescent="0.25">
      <c r="A289" s="7">
        <v>45099</v>
      </c>
      <c r="B289" s="8" t="s">
        <v>94</v>
      </c>
      <c r="C289" s="9">
        <v>200100</v>
      </c>
      <c r="D289" s="10">
        <v>0</v>
      </c>
      <c r="E289" s="10">
        <v>16880</v>
      </c>
      <c r="F289" s="9">
        <v>147822356.44</v>
      </c>
    </row>
    <row r="290" spans="1:6" x14ac:dyDescent="0.25">
      <c r="A290" s="7">
        <v>45099</v>
      </c>
      <c r="B290" s="8" t="s">
        <v>95</v>
      </c>
      <c r="C290" s="9">
        <v>110403</v>
      </c>
      <c r="D290" s="10">
        <v>0</v>
      </c>
      <c r="E290" s="10">
        <v>1000</v>
      </c>
      <c r="F290" s="9">
        <v>147821356.44</v>
      </c>
    </row>
    <row r="291" spans="1:6" x14ac:dyDescent="0.25">
      <c r="A291" s="7">
        <v>45099</v>
      </c>
      <c r="B291" s="8" t="s">
        <v>96</v>
      </c>
      <c r="C291" s="9">
        <v>200097</v>
      </c>
      <c r="D291" s="10">
        <v>0</v>
      </c>
      <c r="E291" s="10">
        <v>1200</v>
      </c>
      <c r="F291" s="9">
        <v>147820156.44</v>
      </c>
    </row>
    <row r="292" spans="1:6" x14ac:dyDescent="0.25">
      <c r="A292" s="7">
        <v>45099</v>
      </c>
      <c r="B292" s="8" t="s">
        <v>97</v>
      </c>
      <c r="C292" s="9">
        <v>200084</v>
      </c>
      <c r="D292" s="10">
        <v>0</v>
      </c>
      <c r="E292" s="10">
        <v>1200</v>
      </c>
      <c r="F292" s="9">
        <v>147818956.44</v>
      </c>
    </row>
    <row r="293" spans="1:6" x14ac:dyDescent="0.25">
      <c r="A293" s="7">
        <v>45099</v>
      </c>
      <c r="B293" s="8" t="s">
        <v>98</v>
      </c>
      <c r="C293" s="9">
        <v>110403</v>
      </c>
      <c r="D293" s="10">
        <v>0</v>
      </c>
      <c r="E293" s="10">
        <v>1000</v>
      </c>
      <c r="F293" s="9">
        <v>147817956.44</v>
      </c>
    </row>
    <row r="294" spans="1:6" x14ac:dyDescent="0.25">
      <c r="A294" s="7">
        <v>45099</v>
      </c>
      <c r="B294" s="8" t="s">
        <v>99</v>
      </c>
      <c r="C294" s="9">
        <v>200080</v>
      </c>
      <c r="D294" s="10">
        <v>0</v>
      </c>
      <c r="E294" s="10">
        <v>3232.8</v>
      </c>
      <c r="F294" s="9">
        <v>147814723.63999999</v>
      </c>
    </row>
    <row r="295" spans="1:6" ht="22.5" x14ac:dyDescent="0.25">
      <c r="A295" s="7">
        <v>45099</v>
      </c>
      <c r="B295" s="8" t="s">
        <v>100</v>
      </c>
      <c r="C295" s="9">
        <v>200056</v>
      </c>
      <c r="D295" s="10">
        <v>0</v>
      </c>
      <c r="E295" s="10">
        <v>5880</v>
      </c>
      <c r="F295" s="9">
        <v>147808843.63999999</v>
      </c>
    </row>
    <row r="296" spans="1:6" x14ac:dyDescent="0.25">
      <c r="A296" s="7">
        <v>45099</v>
      </c>
      <c r="B296" s="8" t="s">
        <v>101</v>
      </c>
      <c r="C296" s="9">
        <v>200085</v>
      </c>
      <c r="D296" s="10">
        <v>0</v>
      </c>
      <c r="E296" s="10">
        <v>1100</v>
      </c>
      <c r="F296" s="9">
        <v>147807743.63999999</v>
      </c>
    </row>
    <row r="297" spans="1:6" ht="22.5" x14ac:dyDescent="0.25">
      <c r="A297" s="7">
        <v>45099</v>
      </c>
      <c r="B297" s="8" t="s">
        <v>102</v>
      </c>
      <c r="C297" s="9">
        <v>200060</v>
      </c>
      <c r="D297" s="10">
        <v>0</v>
      </c>
      <c r="E297" s="10">
        <v>142500</v>
      </c>
      <c r="F297" s="9">
        <v>147665243.63999999</v>
      </c>
    </row>
    <row r="298" spans="1:6" x14ac:dyDescent="0.25">
      <c r="A298" s="7">
        <v>45099</v>
      </c>
      <c r="B298" s="8" t="s">
        <v>81</v>
      </c>
      <c r="C298" s="9">
        <v>200091</v>
      </c>
      <c r="D298" s="10">
        <v>0</v>
      </c>
      <c r="E298" s="10">
        <v>1000</v>
      </c>
      <c r="F298" s="9">
        <v>147664243.63999999</v>
      </c>
    </row>
    <row r="299" spans="1:6" x14ac:dyDescent="0.25">
      <c r="A299" s="7">
        <v>45099</v>
      </c>
      <c r="B299" s="8" t="s">
        <v>81</v>
      </c>
      <c r="C299" s="9">
        <v>200082</v>
      </c>
      <c r="D299" s="10">
        <v>0</v>
      </c>
      <c r="E299" s="10">
        <v>6006.5</v>
      </c>
      <c r="F299" s="9">
        <v>147658237.13999999</v>
      </c>
    </row>
    <row r="300" spans="1:6" x14ac:dyDescent="0.25">
      <c r="A300" s="7">
        <v>45099</v>
      </c>
      <c r="B300" s="8" t="s">
        <v>81</v>
      </c>
      <c r="C300" s="9">
        <v>200086</v>
      </c>
      <c r="D300" s="10">
        <v>0</v>
      </c>
      <c r="E300" s="10">
        <v>1100</v>
      </c>
      <c r="F300" s="9">
        <v>147657137.13999999</v>
      </c>
    </row>
    <row r="301" spans="1:6" x14ac:dyDescent="0.25">
      <c r="A301" s="7">
        <v>45099</v>
      </c>
      <c r="B301" s="8" t="s">
        <v>81</v>
      </c>
      <c r="C301" s="9">
        <v>200087</v>
      </c>
      <c r="D301" s="10">
        <v>0</v>
      </c>
      <c r="E301" s="10">
        <v>1200</v>
      </c>
      <c r="F301" s="9">
        <v>147655937.13999999</v>
      </c>
    </row>
    <row r="302" spans="1:6" x14ac:dyDescent="0.25">
      <c r="A302" s="7">
        <v>45099</v>
      </c>
      <c r="B302" s="8" t="s">
        <v>81</v>
      </c>
      <c r="C302" s="9">
        <v>200088</v>
      </c>
      <c r="D302" s="10">
        <v>0</v>
      </c>
      <c r="E302" s="10">
        <v>1100</v>
      </c>
      <c r="F302" s="9">
        <v>147654837.13999999</v>
      </c>
    </row>
    <row r="303" spans="1:6" x14ac:dyDescent="0.25">
      <c r="A303" s="7">
        <v>45099</v>
      </c>
      <c r="B303" s="8" t="s">
        <v>81</v>
      </c>
      <c r="C303" s="9">
        <v>200089</v>
      </c>
      <c r="D303" s="10">
        <v>0</v>
      </c>
      <c r="E303" s="10">
        <v>1100</v>
      </c>
      <c r="F303" s="9">
        <v>147653737.13999999</v>
      </c>
    </row>
    <row r="304" spans="1:6" x14ac:dyDescent="0.25">
      <c r="A304" s="7">
        <v>45099</v>
      </c>
      <c r="B304" s="8" t="s">
        <v>81</v>
      </c>
      <c r="C304" s="9">
        <v>200090</v>
      </c>
      <c r="D304" s="10">
        <v>0</v>
      </c>
      <c r="E304" s="10">
        <v>1100</v>
      </c>
      <c r="F304" s="9">
        <v>147652637.13999999</v>
      </c>
    </row>
    <row r="305" spans="1:6" x14ac:dyDescent="0.25">
      <c r="A305" s="7">
        <v>45099</v>
      </c>
      <c r="B305" s="8" t="s">
        <v>81</v>
      </c>
      <c r="C305" s="9">
        <v>200120</v>
      </c>
      <c r="D305" s="10">
        <v>0</v>
      </c>
      <c r="E305" s="10">
        <v>2000</v>
      </c>
      <c r="F305" s="9">
        <v>147650637.13999999</v>
      </c>
    </row>
    <row r="306" spans="1:6" x14ac:dyDescent="0.25">
      <c r="A306" s="7">
        <v>45099</v>
      </c>
      <c r="B306" s="8" t="s">
        <v>81</v>
      </c>
      <c r="C306" s="9">
        <v>200122</v>
      </c>
      <c r="D306" s="10">
        <v>0</v>
      </c>
      <c r="E306" s="10">
        <v>2000</v>
      </c>
      <c r="F306" s="9">
        <v>147648637.13999999</v>
      </c>
    </row>
    <row r="307" spans="1:6" x14ac:dyDescent="0.25">
      <c r="A307" s="7">
        <v>45099</v>
      </c>
      <c r="B307" s="8" t="s">
        <v>81</v>
      </c>
      <c r="C307" s="9">
        <v>200128</v>
      </c>
      <c r="D307" s="10">
        <v>0</v>
      </c>
      <c r="E307" s="10">
        <v>14873.4</v>
      </c>
      <c r="F307" s="9">
        <v>147633763.74000001</v>
      </c>
    </row>
    <row r="308" spans="1:6" x14ac:dyDescent="0.25">
      <c r="A308" s="7">
        <v>45099</v>
      </c>
      <c r="B308" s="8" t="s">
        <v>81</v>
      </c>
      <c r="C308" s="9">
        <v>200126</v>
      </c>
      <c r="D308" s="10">
        <v>0</v>
      </c>
      <c r="E308" s="10">
        <v>6300</v>
      </c>
      <c r="F308" s="9">
        <v>147627463.74000001</v>
      </c>
    </row>
    <row r="309" spans="1:6" x14ac:dyDescent="0.25">
      <c r="A309" s="7">
        <v>45099</v>
      </c>
      <c r="B309" s="8" t="s">
        <v>81</v>
      </c>
      <c r="C309" s="9">
        <v>200007</v>
      </c>
      <c r="D309" s="10">
        <v>0</v>
      </c>
      <c r="E309" s="10">
        <v>6125.6</v>
      </c>
      <c r="F309" s="9">
        <v>147621338.13999999</v>
      </c>
    </row>
    <row r="310" spans="1:6" ht="22.5" x14ac:dyDescent="0.25">
      <c r="A310" s="7">
        <v>45100</v>
      </c>
      <c r="B310" s="8" t="s">
        <v>103</v>
      </c>
      <c r="C310" s="9" t="s">
        <v>351</v>
      </c>
      <c r="D310" s="10">
        <v>1000</v>
      </c>
      <c r="E310" s="10">
        <v>0</v>
      </c>
      <c r="F310" s="9">
        <v>147622338.13999999</v>
      </c>
    </row>
    <row r="311" spans="1:6" ht="22.5" x14ac:dyDescent="0.25">
      <c r="A311" s="7">
        <v>45100</v>
      </c>
      <c r="B311" s="8" t="s">
        <v>103</v>
      </c>
      <c r="C311" s="9" t="s">
        <v>352</v>
      </c>
      <c r="D311" s="10">
        <v>55150</v>
      </c>
      <c r="E311" s="10">
        <v>0</v>
      </c>
      <c r="F311" s="9">
        <v>147677488.13999999</v>
      </c>
    </row>
    <row r="312" spans="1:6" ht="22.5" x14ac:dyDescent="0.25">
      <c r="A312" s="7">
        <v>45100</v>
      </c>
      <c r="B312" s="8" t="s">
        <v>50</v>
      </c>
      <c r="C312" s="9">
        <v>4524000000007</v>
      </c>
      <c r="D312" s="10">
        <v>19551</v>
      </c>
      <c r="E312" s="10">
        <v>0</v>
      </c>
      <c r="F312" s="9">
        <v>147697039.13999999</v>
      </c>
    </row>
    <row r="313" spans="1:6" ht="22.5" x14ac:dyDescent="0.25">
      <c r="A313" s="7">
        <v>45100</v>
      </c>
      <c r="B313" s="8" t="s">
        <v>103</v>
      </c>
      <c r="C313" s="9" t="s">
        <v>353</v>
      </c>
      <c r="D313" s="10">
        <v>200</v>
      </c>
      <c r="E313" s="10">
        <v>0</v>
      </c>
      <c r="F313" s="9">
        <v>147697239.13999999</v>
      </c>
    </row>
    <row r="314" spans="1:6" ht="22.5" x14ac:dyDescent="0.25">
      <c r="A314" s="7">
        <v>45100</v>
      </c>
      <c r="B314" s="8" t="s">
        <v>103</v>
      </c>
      <c r="C314" s="9" t="s">
        <v>354</v>
      </c>
      <c r="D314" s="10">
        <v>67405</v>
      </c>
      <c r="E314" s="10">
        <v>0</v>
      </c>
      <c r="F314" s="9">
        <v>147764644.13999999</v>
      </c>
    </row>
    <row r="315" spans="1:6" ht="22.5" x14ac:dyDescent="0.25">
      <c r="A315" s="7">
        <v>45100</v>
      </c>
      <c r="B315" s="8" t="s">
        <v>33</v>
      </c>
      <c r="C315" s="9">
        <v>4524000018131</v>
      </c>
      <c r="D315" s="10">
        <v>203618</v>
      </c>
      <c r="E315" s="10">
        <v>0</v>
      </c>
      <c r="F315" s="9">
        <v>147968262.13999999</v>
      </c>
    </row>
    <row r="316" spans="1:6" ht="22.5" x14ac:dyDescent="0.25">
      <c r="A316" s="7">
        <v>45100</v>
      </c>
      <c r="B316" s="8" t="s">
        <v>104</v>
      </c>
      <c r="C316" s="9">
        <v>31135296077</v>
      </c>
      <c r="D316" s="10">
        <v>40298</v>
      </c>
      <c r="E316" s="10">
        <v>0</v>
      </c>
      <c r="F316" s="9">
        <v>148008560.13999999</v>
      </c>
    </row>
    <row r="317" spans="1:6" ht="22.5" x14ac:dyDescent="0.25">
      <c r="A317" s="7">
        <v>45100</v>
      </c>
      <c r="B317" s="8" t="s">
        <v>59</v>
      </c>
      <c r="C317" s="9">
        <v>31139251888</v>
      </c>
      <c r="D317" s="10">
        <v>21182</v>
      </c>
      <c r="E317" s="10">
        <v>0</v>
      </c>
      <c r="F317" s="9">
        <v>148029742.13999999</v>
      </c>
    </row>
    <row r="318" spans="1:6" ht="22.5" x14ac:dyDescent="0.25">
      <c r="A318" s="7">
        <v>45100</v>
      </c>
      <c r="B318" s="8" t="s">
        <v>103</v>
      </c>
      <c r="C318" s="9" t="s">
        <v>355</v>
      </c>
      <c r="D318" s="10">
        <v>3000</v>
      </c>
      <c r="E318" s="10">
        <v>0</v>
      </c>
      <c r="F318" s="9">
        <v>148032742.13999999</v>
      </c>
    </row>
    <row r="319" spans="1:6" ht="22.5" x14ac:dyDescent="0.25">
      <c r="A319" s="7">
        <v>45100</v>
      </c>
      <c r="B319" s="8" t="s">
        <v>103</v>
      </c>
      <c r="C319" s="9" t="s">
        <v>356</v>
      </c>
      <c r="D319" s="10">
        <v>5505</v>
      </c>
      <c r="E319" s="10">
        <v>0</v>
      </c>
      <c r="F319" s="9">
        <v>148038247.13999999</v>
      </c>
    </row>
    <row r="320" spans="1:6" ht="22.5" x14ac:dyDescent="0.25">
      <c r="A320" s="7">
        <v>45100</v>
      </c>
      <c r="B320" s="8" t="s">
        <v>103</v>
      </c>
      <c r="C320" s="9" t="s">
        <v>357</v>
      </c>
      <c r="D320" s="10">
        <v>1900</v>
      </c>
      <c r="E320" s="10">
        <v>0</v>
      </c>
      <c r="F320" s="9">
        <v>148040147.13999999</v>
      </c>
    </row>
    <row r="321" spans="1:6" ht="22.5" x14ac:dyDescent="0.25">
      <c r="A321" s="7">
        <v>45100</v>
      </c>
      <c r="B321" s="8" t="s">
        <v>103</v>
      </c>
      <c r="C321" s="9" t="s">
        <v>358</v>
      </c>
      <c r="D321" s="10">
        <v>7787.5</v>
      </c>
      <c r="E321" s="10">
        <v>0</v>
      </c>
      <c r="F321" s="9">
        <v>148047934.63999999</v>
      </c>
    </row>
    <row r="322" spans="1:6" ht="22.5" x14ac:dyDescent="0.25">
      <c r="A322" s="7">
        <v>45100</v>
      </c>
      <c r="B322" s="8" t="s">
        <v>103</v>
      </c>
      <c r="C322" s="9" t="s">
        <v>359</v>
      </c>
      <c r="D322" s="10">
        <v>2750</v>
      </c>
      <c r="E322" s="10">
        <v>0</v>
      </c>
      <c r="F322" s="9">
        <v>148050684.63999999</v>
      </c>
    </row>
    <row r="323" spans="1:6" ht="22.5" x14ac:dyDescent="0.25">
      <c r="A323" s="7">
        <v>45100</v>
      </c>
      <c r="B323" s="8" t="s">
        <v>103</v>
      </c>
      <c r="C323" s="9" t="s">
        <v>360</v>
      </c>
      <c r="D323" s="10">
        <v>2750</v>
      </c>
      <c r="E323" s="10">
        <v>0</v>
      </c>
      <c r="F323" s="9">
        <v>148053434.63999999</v>
      </c>
    </row>
    <row r="324" spans="1:6" ht="22.5" x14ac:dyDescent="0.25">
      <c r="A324" s="7">
        <v>45100</v>
      </c>
      <c r="B324" s="8" t="s">
        <v>103</v>
      </c>
      <c r="C324" s="9" t="s">
        <v>361</v>
      </c>
      <c r="D324" s="10">
        <v>7787.5</v>
      </c>
      <c r="E324" s="10">
        <v>0</v>
      </c>
      <c r="F324" s="9">
        <v>148061222.13999999</v>
      </c>
    </row>
    <row r="325" spans="1:6" ht="22.5" x14ac:dyDescent="0.25">
      <c r="A325" s="7">
        <v>45100</v>
      </c>
      <c r="B325" s="8" t="s">
        <v>103</v>
      </c>
      <c r="C325" s="9" t="s">
        <v>362</v>
      </c>
      <c r="D325" s="10">
        <v>8876</v>
      </c>
      <c r="E325" s="10">
        <v>0</v>
      </c>
      <c r="F325" s="9">
        <v>148070098.13999999</v>
      </c>
    </row>
    <row r="326" spans="1:6" ht="22.5" x14ac:dyDescent="0.25">
      <c r="A326" s="7">
        <v>45100</v>
      </c>
      <c r="B326" s="8" t="s">
        <v>103</v>
      </c>
      <c r="C326" s="9" t="s">
        <v>363</v>
      </c>
      <c r="D326" s="10">
        <v>13178</v>
      </c>
      <c r="E326" s="10">
        <v>0</v>
      </c>
      <c r="F326" s="9">
        <v>148083276.13999999</v>
      </c>
    </row>
    <row r="327" spans="1:6" ht="22.5" x14ac:dyDescent="0.25">
      <c r="A327" s="7">
        <v>45100</v>
      </c>
      <c r="B327" s="8" t="s">
        <v>103</v>
      </c>
      <c r="C327" s="9" t="s">
        <v>364</v>
      </c>
      <c r="D327" s="10">
        <v>1030</v>
      </c>
      <c r="E327" s="10">
        <v>0</v>
      </c>
      <c r="F327" s="9">
        <v>148084306.13999999</v>
      </c>
    </row>
    <row r="328" spans="1:6" ht="22.5" x14ac:dyDescent="0.25">
      <c r="A328" s="7">
        <v>45102</v>
      </c>
      <c r="B328" s="8" t="s">
        <v>105</v>
      </c>
      <c r="C328" s="9" t="s">
        <v>365</v>
      </c>
      <c r="D328" s="10">
        <v>1150</v>
      </c>
      <c r="E328" s="10">
        <v>0</v>
      </c>
      <c r="F328" s="9">
        <v>148085456.13999999</v>
      </c>
    </row>
    <row r="329" spans="1:6" ht="22.5" x14ac:dyDescent="0.25">
      <c r="A329" s="7">
        <v>45103</v>
      </c>
      <c r="B329" s="8" t="s">
        <v>106</v>
      </c>
      <c r="C329" s="9" t="s">
        <v>366</v>
      </c>
      <c r="D329" s="10">
        <v>134</v>
      </c>
      <c r="E329" s="10">
        <v>0</v>
      </c>
      <c r="F329" s="9">
        <v>148085590.13999999</v>
      </c>
    </row>
    <row r="330" spans="1:6" ht="22.5" x14ac:dyDescent="0.25">
      <c r="A330" s="7">
        <v>45103</v>
      </c>
      <c r="B330" s="8" t="s">
        <v>106</v>
      </c>
      <c r="C330" s="9" t="s">
        <v>367</v>
      </c>
      <c r="D330" s="10">
        <v>33750</v>
      </c>
      <c r="E330" s="10">
        <v>0</v>
      </c>
      <c r="F330" s="9">
        <v>148119340.13999999</v>
      </c>
    </row>
    <row r="331" spans="1:6" ht="22.5" x14ac:dyDescent="0.25">
      <c r="A331" s="7">
        <v>45103</v>
      </c>
      <c r="B331" s="8" t="s">
        <v>106</v>
      </c>
      <c r="C331" s="9" t="s">
        <v>368</v>
      </c>
      <c r="D331" s="10">
        <v>90740</v>
      </c>
      <c r="E331" s="10">
        <v>0</v>
      </c>
      <c r="F331" s="9">
        <v>148210080.13999999</v>
      </c>
    </row>
    <row r="332" spans="1:6" ht="22.5" x14ac:dyDescent="0.25">
      <c r="A332" s="7">
        <v>45103</v>
      </c>
      <c r="B332" s="8" t="s">
        <v>107</v>
      </c>
      <c r="C332" s="9" t="s">
        <v>369</v>
      </c>
      <c r="D332" s="10">
        <v>21986</v>
      </c>
      <c r="E332" s="10">
        <v>0</v>
      </c>
      <c r="F332" s="9">
        <v>148232066.13999999</v>
      </c>
    </row>
    <row r="333" spans="1:6" ht="22.5" x14ac:dyDescent="0.25">
      <c r="A333" s="7">
        <v>45103</v>
      </c>
      <c r="B333" s="8" t="s">
        <v>106</v>
      </c>
      <c r="C333" s="9" t="s">
        <v>370</v>
      </c>
      <c r="D333" s="10">
        <v>5511</v>
      </c>
      <c r="E333" s="10">
        <v>0</v>
      </c>
      <c r="F333" s="9">
        <v>148237577.13999999</v>
      </c>
    </row>
    <row r="334" spans="1:6" ht="22.5" x14ac:dyDescent="0.25">
      <c r="A334" s="7">
        <v>45103</v>
      </c>
      <c r="B334" s="8" t="s">
        <v>106</v>
      </c>
      <c r="C334" s="9" t="s">
        <v>371</v>
      </c>
      <c r="D334" s="10">
        <v>4247</v>
      </c>
      <c r="E334" s="10">
        <v>0</v>
      </c>
      <c r="F334" s="9">
        <v>148241824.13999999</v>
      </c>
    </row>
    <row r="335" spans="1:6" ht="22.5" x14ac:dyDescent="0.25">
      <c r="A335" s="7">
        <v>45103</v>
      </c>
      <c r="B335" s="8" t="s">
        <v>106</v>
      </c>
      <c r="C335" s="9" t="s">
        <v>372</v>
      </c>
      <c r="D335" s="10">
        <v>450</v>
      </c>
      <c r="E335" s="10">
        <v>0</v>
      </c>
      <c r="F335" s="9">
        <v>148242274.13999999</v>
      </c>
    </row>
    <row r="336" spans="1:6" ht="22.5" x14ac:dyDescent="0.25">
      <c r="A336" s="7">
        <v>45103</v>
      </c>
      <c r="B336" s="8" t="s">
        <v>106</v>
      </c>
      <c r="C336" s="9" t="s">
        <v>373</v>
      </c>
      <c r="D336" s="10">
        <v>600</v>
      </c>
      <c r="E336" s="10">
        <v>0</v>
      </c>
      <c r="F336" s="9">
        <v>148242874.13999999</v>
      </c>
    </row>
    <row r="337" spans="1:6" ht="22.5" x14ac:dyDescent="0.25">
      <c r="A337" s="7">
        <v>45103</v>
      </c>
      <c r="B337" s="8" t="s">
        <v>106</v>
      </c>
      <c r="C337" s="9" t="s">
        <v>374</v>
      </c>
      <c r="D337" s="10">
        <v>126636.8</v>
      </c>
      <c r="E337" s="10">
        <v>0</v>
      </c>
      <c r="F337" s="9">
        <v>148369510.94</v>
      </c>
    </row>
    <row r="338" spans="1:6" ht="22.5" x14ac:dyDescent="0.25">
      <c r="A338" s="7">
        <v>45103</v>
      </c>
      <c r="B338" s="8" t="s">
        <v>106</v>
      </c>
      <c r="C338" s="9" t="s">
        <v>375</v>
      </c>
      <c r="D338" s="10">
        <v>5166903.1900000004</v>
      </c>
      <c r="E338" s="10">
        <v>0</v>
      </c>
      <c r="F338" s="9">
        <v>153536414.13</v>
      </c>
    </row>
    <row r="339" spans="1:6" ht="22.5" x14ac:dyDescent="0.25">
      <c r="A339" s="7">
        <v>45103</v>
      </c>
      <c r="B339" s="8" t="s">
        <v>106</v>
      </c>
      <c r="C339" s="9" t="s">
        <v>376</v>
      </c>
      <c r="D339" s="10">
        <v>8275</v>
      </c>
      <c r="E339" s="10">
        <v>0</v>
      </c>
      <c r="F339" s="9">
        <v>153544689.13</v>
      </c>
    </row>
    <row r="340" spans="1:6" ht="22.5" x14ac:dyDescent="0.25">
      <c r="A340" s="7">
        <v>45103</v>
      </c>
      <c r="B340" s="8" t="s">
        <v>106</v>
      </c>
      <c r="C340" s="9" t="s">
        <v>377</v>
      </c>
      <c r="D340" s="10">
        <v>14219</v>
      </c>
      <c r="E340" s="10">
        <v>0</v>
      </c>
      <c r="F340" s="9">
        <v>153558908.13</v>
      </c>
    </row>
    <row r="341" spans="1:6" ht="22.5" x14ac:dyDescent="0.25">
      <c r="A341" s="7">
        <v>45104</v>
      </c>
      <c r="B341" s="8" t="s">
        <v>108</v>
      </c>
      <c r="C341" s="9" t="s">
        <v>378</v>
      </c>
      <c r="D341" s="10">
        <v>7757</v>
      </c>
      <c r="E341" s="10">
        <v>0</v>
      </c>
      <c r="F341" s="9">
        <v>153566665.13</v>
      </c>
    </row>
    <row r="342" spans="1:6" ht="22.5" x14ac:dyDescent="0.25">
      <c r="A342" s="7">
        <v>45104</v>
      </c>
      <c r="B342" s="8" t="s">
        <v>108</v>
      </c>
      <c r="C342" s="9" t="s">
        <v>379</v>
      </c>
      <c r="D342" s="10">
        <v>11168</v>
      </c>
      <c r="E342" s="10">
        <v>0</v>
      </c>
      <c r="F342" s="9">
        <v>153577833.13</v>
      </c>
    </row>
    <row r="343" spans="1:6" ht="22.5" x14ac:dyDescent="0.25">
      <c r="A343" s="7">
        <v>45104</v>
      </c>
      <c r="B343" s="8" t="s">
        <v>108</v>
      </c>
      <c r="C343" s="9" t="s">
        <v>380</v>
      </c>
      <c r="D343" s="10">
        <v>9655</v>
      </c>
      <c r="E343" s="10">
        <v>0</v>
      </c>
      <c r="F343" s="9">
        <v>153587488.13</v>
      </c>
    </row>
    <row r="344" spans="1:6" ht="22.5" x14ac:dyDescent="0.25">
      <c r="A344" s="7">
        <v>45104</v>
      </c>
      <c r="B344" s="8" t="s">
        <v>108</v>
      </c>
      <c r="C344" s="9" t="s">
        <v>381</v>
      </c>
      <c r="D344" s="10">
        <v>12532</v>
      </c>
      <c r="E344" s="10">
        <v>0</v>
      </c>
      <c r="F344" s="9">
        <v>153600020.13</v>
      </c>
    </row>
    <row r="345" spans="1:6" ht="22.5" x14ac:dyDescent="0.25">
      <c r="A345" s="7">
        <v>45104</v>
      </c>
      <c r="B345" s="8" t="s">
        <v>108</v>
      </c>
      <c r="C345" s="9" t="s">
        <v>382</v>
      </c>
      <c r="D345" s="10">
        <v>1503</v>
      </c>
      <c r="E345" s="10">
        <v>0</v>
      </c>
      <c r="F345" s="9">
        <v>153601523.13</v>
      </c>
    </row>
    <row r="346" spans="1:6" ht="22.5" x14ac:dyDescent="0.25">
      <c r="A346" s="7">
        <v>45104</v>
      </c>
      <c r="B346" s="8" t="s">
        <v>108</v>
      </c>
      <c r="C346" s="9" t="s">
        <v>383</v>
      </c>
      <c r="D346" s="10">
        <v>38605</v>
      </c>
      <c r="E346" s="10">
        <v>0</v>
      </c>
      <c r="F346" s="9">
        <v>153640128.13</v>
      </c>
    </row>
    <row r="347" spans="1:6" ht="22.5" x14ac:dyDescent="0.25">
      <c r="A347" s="7">
        <v>45104</v>
      </c>
      <c r="B347" s="8" t="s">
        <v>108</v>
      </c>
      <c r="C347" s="9" t="s">
        <v>384</v>
      </c>
      <c r="D347" s="10">
        <v>16545</v>
      </c>
      <c r="E347" s="10">
        <v>0</v>
      </c>
      <c r="F347" s="9">
        <v>153656673.13</v>
      </c>
    </row>
    <row r="348" spans="1:6" ht="22.5" x14ac:dyDescent="0.25">
      <c r="A348" s="7">
        <v>45104</v>
      </c>
      <c r="B348" s="8" t="s">
        <v>26</v>
      </c>
      <c r="C348" s="9">
        <v>102821</v>
      </c>
      <c r="D348" s="10">
        <v>0</v>
      </c>
      <c r="E348" s="10">
        <v>22515.3</v>
      </c>
      <c r="F348" s="9">
        <v>153634157.83000001</v>
      </c>
    </row>
    <row r="349" spans="1:6" ht="22.5" x14ac:dyDescent="0.25">
      <c r="A349" s="7">
        <v>45104</v>
      </c>
      <c r="B349" s="8" t="s">
        <v>109</v>
      </c>
      <c r="C349" s="9">
        <v>102835</v>
      </c>
      <c r="D349" s="10">
        <v>0</v>
      </c>
      <c r="E349" s="10">
        <v>15000</v>
      </c>
      <c r="F349" s="9">
        <v>153619157.83000001</v>
      </c>
    </row>
    <row r="350" spans="1:6" ht="22.5" x14ac:dyDescent="0.25">
      <c r="A350" s="7">
        <v>45104</v>
      </c>
      <c r="B350" s="8" t="s">
        <v>110</v>
      </c>
      <c r="C350" s="9">
        <v>102829</v>
      </c>
      <c r="D350" s="10">
        <v>0</v>
      </c>
      <c r="E350" s="10">
        <v>15000</v>
      </c>
      <c r="F350" s="9">
        <v>153604157.83000001</v>
      </c>
    </row>
    <row r="351" spans="1:6" ht="22.5" x14ac:dyDescent="0.25">
      <c r="A351" s="7">
        <v>45104</v>
      </c>
      <c r="B351" s="8" t="s">
        <v>83</v>
      </c>
      <c r="C351" s="9">
        <v>102801</v>
      </c>
      <c r="D351" s="10">
        <v>0</v>
      </c>
      <c r="E351" s="10">
        <v>233440.57</v>
      </c>
      <c r="F351" s="9">
        <v>153370717.25999999</v>
      </c>
    </row>
    <row r="352" spans="1:6" ht="22.5" x14ac:dyDescent="0.25">
      <c r="A352" s="7">
        <v>45104</v>
      </c>
      <c r="B352" s="8" t="s">
        <v>61</v>
      </c>
      <c r="C352" s="9">
        <v>4524000035640</v>
      </c>
      <c r="D352" s="10">
        <v>17782.5</v>
      </c>
      <c r="E352" s="10">
        <v>0</v>
      </c>
      <c r="F352" s="9">
        <v>153388499.75999999</v>
      </c>
    </row>
    <row r="353" spans="1:6" x14ac:dyDescent="0.25">
      <c r="A353" s="7">
        <v>45104</v>
      </c>
      <c r="B353" s="8" t="s">
        <v>111</v>
      </c>
      <c r="C353" s="9">
        <v>102778</v>
      </c>
      <c r="D353" s="10">
        <v>0</v>
      </c>
      <c r="E353" s="10">
        <v>18688.150000000001</v>
      </c>
      <c r="F353" s="9">
        <v>153369811.61000001</v>
      </c>
    </row>
    <row r="354" spans="1:6" ht="22.5" x14ac:dyDescent="0.25">
      <c r="A354" s="7">
        <v>45104</v>
      </c>
      <c r="B354" s="8" t="s">
        <v>108</v>
      </c>
      <c r="C354" s="9" t="s">
        <v>385</v>
      </c>
      <c r="D354" s="10">
        <v>226485</v>
      </c>
      <c r="E354" s="10">
        <v>0</v>
      </c>
      <c r="F354" s="9">
        <v>153596296.61000001</v>
      </c>
    </row>
    <row r="355" spans="1:6" x14ac:dyDescent="0.25">
      <c r="A355" s="7">
        <v>45104</v>
      </c>
      <c r="B355" s="8" t="s">
        <v>112</v>
      </c>
      <c r="C355" s="9">
        <v>200129</v>
      </c>
      <c r="D355" s="10">
        <v>0</v>
      </c>
      <c r="E355" s="10">
        <v>1260</v>
      </c>
      <c r="F355" s="9">
        <v>153595036.61000001</v>
      </c>
    </row>
    <row r="356" spans="1:6" x14ac:dyDescent="0.25">
      <c r="A356" s="7">
        <v>45104</v>
      </c>
      <c r="B356" s="8" t="s">
        <v>113</v>
      </c>
      <c r="C356" s="9">
        <v>200106</v>
      </c>
      <c r="D356" s="10">
        <v>0</v>
      </c>
      <c r="E356" s="10">
        <v>44691.5</v>
      </c>
      <c r="F356" s="9">
        <v>153550345.11000001</v>
      </c>
    </row>
    <row r="357" spans="1:6" x14ac:dyDescent="0.25">
      <c r="A357" s="7">
        <v>45104</v>
      </c>
      <c r="B357" s="8" t="s">
        <v>114</v>
      </c>
      <c r="C357" s="9">
        <v>200119</v>
      </c>
      <c r="D357" s="10">
        <v>0</v>
      </c>
      <c r="E357" s="10">
        <v>2367047.33</v>
      </c>
      <c r="F357" s="9">
        <v>151183297.78</v>
      </c>
    </row>
    <row r="358" spans="1:6" ht="22.5" x14ac:dyDescent="0.25">
      <c r="A358" s="7">
        <v>45104</v>
      </c>
      <c r="B358" s="8" t="s">
        <v>54</v>
      </c>
      <c r="C358" s="9" t="s">
        <v>386</v>
      </c>
      <c r="D358" s="10">
        <v>5000000</v>
      </c>
      <c r="E358" s="10">
        <v>0</v>
      </c>
      <c r="F358" s="9">
        <v>156183297.78</v>
      </c>
    </row>
    <row r="359" spans="1:6" ht="22.5" x14ac:dyDescent="0.25">
      <c r="A359" s="7">
        <v>45104</v>
      </c>
      <c r="B359" s="8" t="s">
        <v>102</v>
      </c>
      <c r="C359" s="9">
        <v>200263</v>
      </c>
      <c r="D359" s="10">
        <v>0</v>
      </c>
      <c r="E359" s="10">
        <v>25199</v>
      </c>
      <c r="F359" s="9">
        <v>156158098.78</v>
      </c>
    </row>
    <row r="360" spans="1:6" x14ac:dyDescent="0.25">
      <c r="A360" s="7">
        <v>45104</v>
      </c>
      <c r="B360" s="8" t="s">
        <v>81</v>
      </c>
      <c r="C360" s="9">
        <v>200228</v>
      </c>
      <c r="D360" s="10">
        <v>0</v>
      </c>
      <c r="E360" s="10">
        <v>1000</v>
      </c>
      <c r="F360" s="9">
        <v>156157098.78</v>
      </c>
    </row>
    <row r="361" spans="1:6" x14ac:dyDescent="0.25">
      <c r="A361" s="7">
        <v>45104</v>
      </c>
      <c r="B361" s="8" t="s">
        <v>81</v>
      </c>
      <c r="C361" s="9">
        <v>200231</v>
      </c>
      <c r="D361" s="10">
        <v>0</v>
      </c>
      <c r="E361" s="10">
        <v>1000</v>
      </c>
      <c r="F361" s="9">
        <v>156156098.78</v>
      </c>
    </row>
    <row r="362" spans="1:6" x14ac:dyDescent="0.25">
      <c r="A362" s="7">
        <v>45104</v>
      </c>
      <c r="B362" s="8" t="s">
        <v>81</v>
      </c>
      <c r="C362" s="9">
        <v>200113</v>
      </c>
      <c r="D362" s="10">
        <v>0</v>
      </c>
      <c r="E362" s="10">
        <v>2572.5</v>
      </c>
      <c r="F362" s="9">
        <v>156153526.28</v>
      </c>
    </row>
    <row r="363" spans="1:6" ht="22.5" x14ac:dyDescent="0.25">
      <c r="A363" s="7">
        <v>45104</v>
      </c>
      <c r="B363" s="8" t="s">
        <v>115</v>
      </c>
      <c r="C363" s="9">
        <v>200201</v>
      </c>
      <c r="D363" s="10">
        <v>0</v>
      </c>
      <c r="E363" s="10">
        <v>5000</v>
      </c>
      <c r="F363" s="9">
        <v>156148526.28</v>
      </c>
    </row>
    <row r="364" spans="1:6" ht="22.5" x14ac:dyDescent="0.25">
      <c r="A364" s="7">
        <v>45104</v>
      </c>
      <c r="B364" s="8" t="s">
        <v>115</v>
      </c>
      <c r="C364" s="9">
        <v>200197</v>
      </c>
      <c r="D364" s="10">
        <v>0</v>
      </c>
      <c r="E364" s="10">
        <v>10000</v>
      </c>
      <c r="F364" s="9">
        <v>156138526.28</v>
      </c>
    </row>
    <row r="365" spans="1:6" ht="22.5" x14ac:dyDescent="0.25">
      <c r="A365" s="7">
        <v>45104</v>
      </c>
      <c r="B365" s="8" t="s">
        <v>115</v>
      </c>
      <c r="C365" s="9">
        <v>200198</v>
      </c>
      <c r="D365" s="10">
        <v>0</v>
      </c>
      <c r="E365" s="10">
        <v>5000</v>
      </c>
      <c r="F365" s="9">
        <v>156133526.28</v>
      </c>
    </row>
    <row r="366" spans="1:6" ht="22.5" x14ac:dyDescent="0.25">
      <c r="A366" s="7">
        <v>45104</v>
      </c>
      <c r="B366" s="8" t="s">
        <v>115</v>
      </c>
      <c r="C366" s="9">
        <v>200199</v>
      </c>
      <c r="D366" s="10">
        <v>0</v>
      </c>
      <c r="E366" s="10">
        <v>5000</v>
      </c>
      <c r="F366" s="9">
        <v>156128526.28</v>
      </c>
    </row>
    <row r="367" spans="1:6" ht="22.5" x14ac:dyDescent="0.25">
      <c r="A367" s="7">
        <v>45104</v>
      </c>
      <c r="B367" s="8" t="s">
        <v>115</v>
      </c>
      <c r="C367" s="9">
        <v>200194</v>
      </c>
      <c r="D367" s="10">
        <v>0</v>
      </c>
      <c r="E367" s="10">
        <v>20000</v>
      </c>
      <c r="F367" s="9">
        <v>156108526.28</v>
      </c>
    </row>
    <row r="368" spans="1:6" ht="22.5" x14ac:dyDescent="0.25">
      <c r="A368" s="7">
        <v>45104</v>
      </c>
      <c r="B368" s="8" t="s">
        <v>115</v>
      </c>
      <c r="C368" s="9">
        <v>200195</v>
      </c>
      <c r="D368" s="10">
        <v>0</v>
      </c>
      <c r="E368" s="10">
        <v>15000</v>
      </c>
      <c r="F368" s="9">
        <v>156093526.28</v>
      </c>
    </row>
    <row r="369" spans="1:6" x14ac:dyDescent="0.25">
      <c r="A369" s="7">
        <v>45104</v>
      </c>
      <c r="B369" s="8" t="s">
        <v>81</v>
      </c>
      <c r="C369" s="9">
        <v>200071</v>
      </c>
      <c r="D369" s="10">
        <v>0</v>
      </c>
      <c r="E369" s="10">
        <v>12256.5</v>
      </c>
      <c r="F369" s="9">
        <v>156081269.78</v>
      </c>
    </row>
    <row r="370" spans="1:6" x14ac:dyDescent="0.25">
      <c r="A370" s="7">
        <v>45104</v>
      </c>
      <c r="B370" s="8" t="s">
        <v>81</v>
      </c>
      <c r="C370" s="9">
        <v>200072</v>
      </c>
      <c r="D370" s="10">
        <v>0</v>
      </c>
      <c r="E370" s="10">
        <v>7500</v>
      </c>
      <c r="F370" s="9">
        <v>156073769.78</v>
      </c>
    </row>
    <row r="371" spans="1:6" x14ac:dyDescent="0.25">
      <c r="A371" s="7">
        <v>45104</v>
      </c>
      <c r="B371" s="8" t="s">
        <v>81</v>
      </c>
      <c r="C371" s="9">
        <v>200223</v>
      </c>
      <c r="D371" s="10">
        <v>0</v>
      </c>
      <c r="E371" s="10">
        <v>1000</v>
      </c>
      <c r="F371" s="9">
        <v>156072769.78</v>
      </c>
    </row>
    <row r="372" spans="1:6" x14ac:dyDescent="0.25">
      <c r="A372" s="7">
        <v>45104</v>
      </c>
      <c r="B372" s="8" t="s">
        <v>81</v>
      </c>
      <c r="C372" s="9">
        <v>200224</v>
      </c>
      <c r="D372" s="10">
        <v>0</v>
      </c>
      <c r="E372" s="10">
        <v>1000</v>
      </c>
      <c r="F372" s="9">
        <v>156071769.78</v>
      </c>
    </row>
    <row r="373" spans="1:6" x14ac:dyDescent="0.25">
      <c r="A373" s="7">
        <v>45104</v>
      </c>
      <c r="B373" s="8" t="s">
        <v>81</v>
      </c>
      <c r="C373" s="9">
        <v>200144</v>
      </c>
      <c r="D373" s="10">
        <v>0</v>
      </c>
      <c r="E373" s="10">
        <v>7124</v>
      </c>
      <c r="F373" s="9">
        <v>156064645.78</v>
      </c>
    </row>
    <row r="374" spans="1:6" x14ac:dyDescent="0.25">
      <c r="A374" s="7">
        <v>45104</v>
      </c>
      <c r="B374" s="8" t="s">
        <v>81</v>
      </c>
      <c r="C374" s="9">
        <v>200145</v>
      </c>
      <c r="D374" s="10">
        <v>0</v>
      </c>
      <c r="E374" s="10">
        <v>700</v>
      </c>
      <c r="F374" s="9">
        <v>156063945.78</v>
      </c>
    </row>
    <row r="375" spans="1:6" x14ac:dyDescent="0.25">
      <c r="A375" s="7">
        <v>45104</v>
      </c>
      <c r="B375" s="8" t="s">
        <v>81</v>
      </c>
      <c r="C375" s="9">
        <v>200142</v>
      </c>
      <c r="D375" s="10">
        <v>0</v>
      </c>
      <c r="E375" s="10">
        <v>700</v>
      </c>
      <c r="F375" s="9">
        <v>156063245.78</v>
      </c>
    </row>
    <row r="376" spans="1:6" x14ac:dyDescent="0.25">
      <c r="A376" s="7">
        <v>45104</v>
      </c>
      <c r="B376" s="8" t="s">
        <v>81</v>
      </c>
      <c r="C376" s="9">
        <v>200112</v>
      </c>
      <c r="D376" s="10">
        <v>0</v>
      </c>
      <c r="E376" s="10">
        <v>7233.2</v>
      </c>
      <c r="F376" s="9">
        <v>156056012.58000001</v>
      </c>
    </row>
    <row r="377" spans="1:6" ht="22.5" x14ac:dyDescent="0.25">
      <c r="A377" s="7">
        <v>45104</v>
      </c>
      <c r="B377" s="8" t="s">
        <v>102</v>
      </c>
      <c r="C377" s="9">
        <v>200074</v>
      </c>
      <c r="D377" s="10">
        <v>0</v>
      </c>
      <c r="E377" s="10">
        <v>123500</v>
      </c>
      <c r="F377" s="9">
        <v>155932512.58000001</v>
      </c>
    </row>
    <row r="378" spans="1:6" x14ac:dyDescent="0.25">
      <c r="A378" s="7">
        <v>45104</v>
      </c>
      <c r="B378" s="8" t="s">
        <v>81</v>
      </c>
      <c r="C378" s="9">
        <v>200143</v>
      </c>
      <c r="D378" s="10">
        <v>0</v>
      </c>
      <c r="E378" s="10">
        <v>700</v>
      </c>
      <c r="F378" s="9">
        <v>155931812.58000001</v>
      </c>
    </row>
    <row r="379" spans="1:6" x14ac:dyDescent="0.25">
      <c r="A379" s="7">
        <v>45104</v>
      </c>
      <c r="B379" s="8" t="s">
        <v>81</v>
      </c>
      <c r="C379" s="9">
        <v>200118</v>
      </c>
      <c r="D379" s="10">
        <v>0</v>
      </c>
      <c r="E379" s="10">
        <v>5250</v>
      </c>
      <c r="F379" s="9">
        <v>155926562.58000001</v>
      </c>
    </row>
    <row r="380" spans="1:6" x14ac:dyDescent="0.25">
      <c r="A380" s="7">
        <v>45104</v>
      </c>
      <c r="B380" s="8" t="s">
        <v>81</v>
      </c>
      <c r="C380" s="9">
        <v>200117</v>
      </c>
      <c r="D380" s="10">
        <v>0</v>
      </c>
      <c r="E380" s="10">
        <v>14290.4</v>
      </c>
      <c r="F380" s="9">
        <v>155912272.18000001</v>
      </c>
    </row>
    <row r="381" spans="1:6" x14ac:dyDescent="0.25">
      <c r="A381" s="7">
        <v>45104</v>
      </c>
      <c r="B381" s="8" t="s">
        <v>81</v>
      </c>
      <c r="C381" s="9">
        <v>200116</v>
      </c>
      <c r="D381" s="10">
        <v>0</v>
      </c>
      <c r="E381" s="10">
        <v>1575</v>
      </c>
      <c r="F381" s="9">
        <v>155910697.18000001</v>
      </c>
    </row>
    <row r="382" spans="1:6" x14ac:dyDescent="0.25">
      <c r="A382" s="7">
        <v>45104</v>
      </c>
      <c r="B382" s="8" t="s">
        <v>81</v>
      </c>
      <c r="C382" s="9">
        <v>200114</v>
      </c>
      <c r="D382" s="10">
        <v>0</v>
      </c>
      <c r="E382" s="10">
        <v>1589839.34</v>
      </c>
      <c r="F382" s="9">
        <v>154320857.84</v>
      </c>
    </row>
    <row r="383" spans="1:6" ht="22.5" x14ac:dyDescent="0.25">
      <c r="A383" s="7">
        <v>45104</v>
      </c>
      <c r="B383" s="8" t="s">
        <v>102</v>
      </c>
      <c r="C383" s="9">
        <v>200174</v>
      </c>
      <c r="D383" s="10">
        <v>0</v>
      </c>
      <c r="E383" s="10">
        <v>655356.97</v>
      </c>
      <c r="F383" s="9">
        <v>153665500.87</v>
      </c>
    </row>
    <row r="384" spans="1:6" ht="22.5" x14ac:dyDescent="0.25">
      <c r="A384" s="7">
        <v>45104</v>
      </c>
      <c r="B384" s="8" t="s">
        <v>102</v>
      </c>
      <c r="C384" s="9">
        <v>200165</v>
      </c>
      <c r="D384" s="10">
        <v>0</v>
      </c>
      <c r="E384" s="10">
        <v>146235.4</v>
      </c>
      <c r="F384" s="9">
        <v>153519265.47</v>
      </c>
    </row>
    <row r="385" spans="1:6" ht="22.5" x14ac:dyDescent="0.25">
      <c r="A385" s="7">
        <v>45104</v>
      </c>
      <c r="B385" s="8" t="s">
        <v>102</v>
      </c>
      <c r="C385" s="9">
        <v>200162</v>
      </c>
      <c r="D385" s="10">
        <v>0</v>
      </c>
      <c r="E385" s="10">
        <v>0</v>
      </c>
      <c r="F385" s="9">
        <v>153519265.47</v>
      </c>
    </row>
    <row r="386" spans="1:6" ht="22.5" x14ac:dyDescent="0.25">
      <c r="A386" s="7">
        <v>45104</v>
      </c>
      <c r="B386" s="8" t="s">
        <v>102</v>
      </c>
      <c r="C386" s="9">
        <v>200162</v>
      </c>
      <c r="D386" s="10">
        <v>0</v>
      </c>
      <c r="E386" s="10">
        <v>0</v>
      </c>
      <c r="F386" s="9">
        <v>153519265.47</v>
      </c>
    </row>
    <row r="387" spans="1:6" ht="22.5" x14ac:dyDescent="0.25">
      <c r="A387" s="7">
        <v>45104</v>
      </c>
      <c r="B387" s="8" t="s">
        <v>102</v>
      </c>
      <c r="C387" s="9">
        <v>200162</v>
      </c>
      <c r="D387" s="10">
        <v>0</v>
      </c>
      <c r="E387" s="10">
        <v>124045.36</v>
      </c>
      <c r="F387" s="9">
        <v>153395220.11000001</v>
      </c>
    </row>
    <row r="388" spans="1:6" ht="22.5" x14ac:dyDescent="0.25">
      <c r="A388" s="7">
        <v>45105</v>
      </c>
      <c r="B388" s="8" t="s">
        <v>116</v>
      </c>
      <c r="C388" s="9">
        <v>265717</v>
      </c>
      <c r="D388" s="10">
        <v>0</v>
      </c>
      <c r="E388" s="10">
        <v>47300</v>
      </c>
      <c r="F388" s="9">
        <v>153347920.11000001</v>
      </c>
    </row>
    <row r="389" spans="1:6" x14ac:dyDescent="0.25">
      <c r="A389" s="7">
        <v>45105</v>
      </c>
      <c r="B389" s="8" t="s">
        <v>117</v>
      </c>
      <c r="C389" s="9">
        <v>265353</v>
      </c>
      <c r="D389" s="10">
        <v>7602.07</v>
      </c>
      <c r="E389" s="10">
        <v>0</v>
      </c>
      <c r="F389" s="9">
        <v>153355522.18000001</v>
      </c>
    </row>
    <row r="390" spans="1:6" x14ac:dyDescent="0.25">
      <c r="A390" s="7">
        <v>45105</v>
      </c>
      <c r="B390" s="8" t="s">
        <v>117</v>
      </c>
      <c r="C390" s="9">
        <v>265379</v>
      </c>
      <c r="D390" s="10">
        <v>3333.33</v>
      </c>
      <c r="E390" s="10">
        <v>0</v>
      </c>
      <c r="F390" s="9">
        <v>153358855.50999999</v>
      </c>
    </row>
    <row r="391" spans="1:6" x14ac:dyDescent="0.25">
      <c r="A391" s="7">
        <v>45105</v>
      </c>
      <c r="B391" s="8" t="s">
        <v>117</v>
      </c>
      <c r="C391" s="9">
        <v>265345</v>
      </c>
      <c r="D391" s="10">
        <v>4166.67</v>
      </c>
      <c r="E391" s="10">
        <v>0</v>
      </c>
      <c r="F391" s="9">
        <v>153363022.18000001</v>
      </c>
    </row>
    <row r="392" spans="1:6" x14ac:dyDescent="0.25">
      <c r="A392" s="7">
        <v>45105</v>
      </c>
      <c r="B392" s="8" t="s">
        <v>117</v>
      </c>
      <c r="C392" s="9">
        <v>265385</v>
      </c>
      <c r="D392" s="10">
        <v>7633.2</v>
      </c>
      <c r="E392" s="10">
        <v>0</v>
      </c>
      <c r="F392" s="9">
        <v>153370655.38</v>
      </c>
    </row>
    <row r="393" spans="1:6" x14ac:dyDescent="0.25">
      <c r="A393" s="7">
        <v>45105</v>
      </c>
      <c r="B393" s="8" t="s">
        <v>117</v>
      </c>
      <c r="C393" s="9">
        <v>265352</v>
      </c>
      <c r="D393" s="10">
        <v>108933.11</v>
      </c>
      <c r="E393" s="10">
        <v>0</v>
      </c>
      <c r="F393" s="9">
        <v>153479588.49000001</v>
      </c>
    </row>
    <row r="394" spans="1:6" ht="22.5" x14ac:dyDescent="0.25">
      <c r="A394" s="7">
        <v>45105</v>
      </c>
      <c r="B394" s="8" t="s">
        <v>118</v>
      </c>
      <c r="C394" s="9" t="s">
        <v>387</v>
      </c>
      <c r="D394" s="10">
        <v>1275</v>
      </c>
      <c r="E394" s="10">
        <v>0</v>
      </c>
      <c r="F394" s="9">
        <v>153480863.49000001</v>
      </c>
    </row>
    <row r="395" spans="1:6" ht="22.5" x14ac:dyDescent="0.25">
      <c r="A395" s="7">
        <v>45105</v>
      </c>
      <c r="B395" s="8" t="s">
        <v>118</v>
      </c>
      <c r="C395" s="9" t="s">
        <v>388</v>
      </c>
      <c r="D395" s="10">
        <v>1922736.31</v>
      </c>
      <c r="E395" s="10">
        <v>0</v>
      </c>
      <c r="F395" s="9">
        <v>155403599.80000001</v>
      </c>
    </row>
    <row r="396" spans="1:6" ht="22.5" x14ac:dyDescent="0.25">
      <c r="A396" s="7">
        <v>45105</v>
      </c>
      <c r="B396" s="8" t="s">
        <v>118</v>
      </c>
      <c r="C396" s="9" t="s">
        <v>389</v>
      </c>
      <c r="D396" s="10">
        <v>439120</v>
      </c>
      <c r="E396" s="10">
        <v>0</v>
      </c>
      <c r="F396" s="9">
        <v>155842719.80000001</v>
      </c>
    </row>
    <row r="397" spans="1:6" ht="22.5" x14ac:dyDescent="0.25">
      <c r="A397" s="7">
        <v>45105</v>
      </c>
      <c r="B397" s="8" t="s">
        <v>118</v>
      </c>
      <c r="C397" s="9" t="s">
        <v>390</v>
      </c>
      <c r="D397" s="10">
        <v>60</v>
      </c>
      <c r="E397" s="10">
        <v>0</v>
      </c>
      <c r="F397" s="9">
        <v>155842779.80000001</v>
      </c>
    </row>
    <row r="398" spans="1:6" ht="22.5" x14ac:dyDescent="0.25">
      <c r="A398" s="7">
        <v>45105</v>
      </c>
      <c r="B398" s="8" t="s">
        <v>118</v>
      </c>
      <c r="C398" s="9" t="s">
        <v>391</v>
      </c>
      <c r="D398" s="10">
        <v>10418</v>
      </c>
      <c r="E398" s="10">
        <v>0</v>
      </c>
      <c r="F398" s="9">
        <v>155853197.80000001</v>
      </c>
    </row>
    <row r="399" spans="1:6" ht="22.5" x14ac:dyDescent="0.25">
      <c r="A399" s="7">
        <v>45105</v>
      </c>
      <c r="B399" s="8" t="s">
        <v>118</v>
      </c>
      <c r="C399" s="9" t="s">
        <v>392</v>
      </c>
      <c r="D399" s="10">
        <v>9200</v>
      </c>
      <c r="E399" s="10">
        <v>0</v>
      </c>
      <c r="F399" s="9">
        <v>155862397.80000001</v>
      </c>
    </row>
    <row r="400" spans="1:6" ht="22.5" x14ac:dyDescent="0.25">
      <c r="A400" s="7">
        <v>45105</v>
      </c>
      <c r="B400" s="8" t="s">
        <v>118</v>
      </c>
      <c r="C400" s="9" t="s">
        <v>393</v>
      </c>
      <c r="D400" s="10">
        <v>7352</v>
      </c>
      <c r="E400" s="10">
        <v>0</v>
      </c>
      <c r="F400" s="9">
        <v>155869749.80000001</v>
      </c>
    </row>
    <row r="401" spans="1:6" ht="33.75" x14ac:dyDescent="0.25">
      <c r="A401" s="7">
        <v>45105</v>
      </c>
      <c r="B401" s="8" t="s">
        <v>119</v>
      </c>
      <c r="C401" s="9">
        <v>110409</v>
      </c>
      <c r="D401" s="10">
        <v>0</v>
      </c>
      <c r="E401" s="10">
        <v>94851.8</v>
      </c>
      <c r="F401" s="9">
        <v>155774898</v>
      </c>
    </row>
    <row r="402" spans="1:6" ht="22.5" x14ac:dyDescent="0.25">
      <c r="A402" s="7">
        <v>45105</v>
      </c>
      <c r="B402" s="8" t="s">
        <v>118</v>
      </c>
      <c r="C402" s="9" t="s">
        <v>394</v>
      </c>
      <c r="D402" s="10">
        <v>72237</v>
      </c>
      <c r="E402" s="10">
        <v>0</v>
      </c>
      <c r="F402" s="9">
        <v>155847135</v>
      </c>
    </row>
    <row r="403" spans="1:6" ht="22.5" x14ac:dyDescent="0.25">
      <c r="A403" s="7">
        <v>45105</v>
      </c>
      <c r="B403" s="8" t="s">
        <v>118</v>
      </c>
      <c r="C403" s="9" t="s">
        <v>395</v>
      </c>
      <c r="D403" s="10">
        <v>223785.2</v>
      </c>
      <c r="E403" s="10">
        <v>0</v>
      </c>
      <c r="F403" s="9">
        <v>156070920.19999999</v>
      </c>
    </row>
    <row r="404" spans="1:6" ht="22.5" x14ac:dyDescent="0.25">
      <c r="A404" s="7">
        <v>45105</v>
      </c>
      <c r="B404" s="8" t="s">
        <v>118</v>
      </c>
      <c r="C404" s="9" t="s">
        <v>396</v>
      </c>
      <c r="D404" s="10">
        <v>48021.93</v>
      </c>
      <c r="E404" s="10">
        <v>0</v>
      </c>
      <c r="F404" s="9">
        <v>156118942.13</v>
      </c>
    </row>
    <row r="405" spans="1:6" ht="22.5" x14ac:dyDescent="0.25">
      <c r="A405" s="7">
        <v>45105</v>
      </c>
      <c r="B405" s="8" t="s">
        <v>118</v>
      </c>
      <c r="C405" s="9" t="s">
        <v>397</v>
      </c>
      <c r="D405" s="10">
        <v>125204</v>
      </c>
      <c r="E405" s="10">
        <v>0</v>
      </c>
      <c r="F405" s="9">
        <v>156244146.13</v>
      </c>
    </row>
    <row r="406" spans="1:6" ht="22.5" x14ac:dyDescent="0.25">
      <c r="A406" s="7">
        <v>45105</v>
      </c>
      <c r="B406" s="8" t="s">
        <v>118</v>
      </c>
      <c r="C406" s="9" t="s">
        <v>398</v>
      </c>
      <c r="D406" s="10">
        <v>14410</v>
      </c>
      <c r="E406" s="10">
        <v>0</v>
      </c>
      <c r="F406" s="9">
        <v>156258556.13</v>
      </c>
    </row>
    <row r="407" spans="1:6" ht="22.5" x14ac:dyDescent="0.25">
      <c r="A407" s="7">
        <v>45105</v>
      </c>
      <c r="B407" s="8" t="s">
        <v>102</v>
      </c>
      <c r="C407" s="9">
        <v>200166</v>
      </c>
      <c r="D407" s="10">
        <v>0</v>
      </c>
      <c r="E407" s="10">
        <v>442073.88</v>
      </c>
      <c r="F407" s="9">
        <v>155816482.25</v>
      </c>
    </row>
    <row r="408" spans="1:6" ht="22.5" x14ac:dyDescent="0.25">
      <c r="A408" s="7">
        <v>45105</v>
      </c>
      <c r="B408" s="8" t="s">
        <v>115</v>
      </c>
      <c r="C408" s="9">
        <v>200264</v>
      </c>
      <c r="D408" s="10">
        <v>0</v>
      </c>
      <c r="E408" s="10">
        <v>3000000</v>
      </c>
      <c r="F408" s="9">
        <v>152816482.25</v>
      </c>
    </row>
    <row r="409" spans="1:6" ht="22.5" x14ac:dyDescent="0.25">
      <c r="A409" s="7">
        <v>45105</v>
      </c>
      <c r="B409" s="8" t="s">
        <v>102</v>
      </c>
      <c r="C409" s="9">
        <v>200158</v>
      </c>
      <c r="D409" s="10">
        <v>0</v>
      </c>
      <c r="E409" s="10">
        <v>612</v>
      </c>
      <c r="F409" s="9">
        <v>152815870.25</v>
      </c>
    </row>
    <row r="410" spans="1:6" ht="22.5" x14ac:dyDescent="0.25">
      <c r="A410" s="7">
        <v>45105</v>
      </c>
      <c r="B410" s="8" t="s">
        <v>102</v>
      </c>
      <c r="C410" s="9">
        <v>200160</v>
      </c>
      <c r="D410" s="10">
        <v>0</v>
      </c>
      <c r="E410" s="10">
        <v>4400</v>
      </c>
      <c r="F410" s="9">
        <v>152811470.25</v>
      </c>
    </row>
    <row r="411" spans="1:6" x14ac:dyDescent="0.25">
      <c r="A411" s="7">
        <v>45105</v>
      </c>
      <c r="B411" s="8" t="s">
        <v>81</v>
      </c>
      <c r="C411" s="9">
        <v>200221</v>
      </c>
      <c r="D411" s="10">
        <v>0</v>
      </c>
      <c r="E411" s="10">
        <v>1785</v>
      </c>
      <c r="F411" s="9">
        <v>152809685.25</v>
      </c>
    </row>
    <row r="412" spans="1:6" x14ac:dyDescent="0.25">
      <c r="A412" s="7">
        <v>45105</v>
      </c>
      <c r="B412" s="8" t="s">
        <v>81</v>
      </c>
      <c r="C412" s="9">
        <v>200222</v>
      </c>
      <c r="D412" s="10">
        <v>0</v>
      </c>
      <c r="E412" s="10">
        <v>1995</v>
      </c>
      <c r="F412" s="9">
        <v>152807690.25</v>
      </c>
    </row>
    <row r="413" spans="1:6" x14ac:dyDescent="0.25">
      <c r="A413" s="7">
        <v>45105</v>
      </c>
      <c r="B413" s="8" t="s">
        <v>81</v>
      </c>
      <c r="C413" s="9">
        <v>200239</v>
      </c>
      <c r="D413" s="10">
        <v>0</v>
      </c>
      <c r="E413" s="10">
        <v>1755</v>
      </c>
      <c r="F413" s="9">
        <v>152805935.25</v>
      </c>
    </row>
    <row r="414" spans="1:6" x14ac:dyDescent="0.25">
      <c r="A414" s="7">
        <v>45105</v>
      </c>
      <c r="B414" s="8" t="s">
        <v>81</v>
      </c>
      <c r="C414" s="9">
        <v>200240</v>
      </c>
      <c r="D414" s="10">
        <v>0</v>
      </c>
      <c r="E414" s="10">
        <v>1755</v>
      </c>
      <c r="F414" s="9">
        <v>152804180.25</v>
      </c>
    </row>
    <row r="415" spans="1:6" x14ac:dyDescent="0.25">
      <c r="A415" s="7">
        <v>45105</v>
      </c>
      <c r="B415" s="8" t="s">
        <v>81</v>
      </c>
      <c r="C415" s="9">
        <v>200241</v>
      </c>
      <c r="D415" s="10">
        <v>0</v>
      </c>
      <c r="E415" s="10">
        <v>1995</v>
      </c>
      <c r="F415" s="9">
        <v>152802185.25</v>
      </c>
    </row>
    <row r="416" spans="1:6" x14ac:dyDescent="0.25">
      <c r="A416" s="7">
        <v>45105</v>
      </c>
      <c r="B416" s="8" t="s">
        <v>81</v>
      </c>
      <c r="C416" s="9">
        <v>200214</v>
      </c>
      <c r="D416" s="10">
        <v>0</v>
      </c>
      <c r="E416" s="10">
        <v>9607.5</v>
      </c>
      <c r="F416" s="9">
        <v>152792577.75</v>
      </c>
    </row>
    <row r="417" spans="1:6" x14ac:dyDescent="0.25">
      <c r="A417" s="7">
        <v>45105</v>
      </c>
      <c r="B417" s="8" t="s">
        <v>81</v>
      </c>
      <c r="C417" s="9">
        <v>200215</v>
      </c>
      <c r="D417" s="10">
        <v>0</v>
      </c>
      <c r="E417" s="10">
        <v>1785</v>
      </c>
      <c r="F417" s="9">
        <v>152790792.75</v>
      </c>
    </row>
    <row r="418" spans="1:6" x14ac:dyDescent="0.25">
      <c r="A418" s="7">
        <v>45105</v>
      </c>
      <c r="B418" s="8" t="s">
        <v>81</v>
      </c>
      <c r="C418" s="9">
        <v>200216</v>
      </c>
      <c r="D418" s="10">
        <v>0</v>
      </c>
      <c r="E418" s="10">
        <v>2887.5</v>
      </c>
      <c r="F418" s="9">
        <v>152787905.25</v>
      </c>
    </row>
    <row r="419" spans="1:6" x14ac:dyDescent="0.25">
      <c r="A419" s="7">
        <v>45105</v>
      </c>
      <c r="B419" s="8" t="s">
        <v>81</v>
      </c>
      <c r="C419" s="9">
        <v>200217</v>
      </c>
      <c r="D419" s="10">
        <v>0</v>
      </c>
      <c r="E419" s="10">
        <v>1785</v>
      </c>
      <c r="F419" s="9">
        <v>152786120.25</v>
      </c>
    </row>
    <row r="420" spans="1:6" x14ac:dyDescent="0.25">
      <c r="A420" s="7">
        <v>45105</v>
      </c>
      <c r="B420" s="8" t="s">
        <v>81</v>
      </c>
      <c r="C420" s="9">
        <v>200218</v>
      </c>
      <c r="D420" s="10">
        <v>0</v>
      </c>
      <c r="E420" s="10">
        <v>1995</v>
      </c>
      <c r="F420" s="9">
        <v>152784125.25</v>
      </c>
    </row>
    <row r="421" spans="1:6" x14ac:dyDescent="0.25">
      <c r="A421" s="7">
        <v>45105</v>
      </c>
      <c r="B421" s="8" t="s">
        <v>81</v>
      </c>
      <c r="C421" s="9">
        <v>200219</v>
      </c>
      <c r="D421" s="10">
        <v>0</v>
      </c>
      <c r="E421" s="10">
        <v>1785</v>
      </c>
      <c r="F421" s="9">
        <v>152782340.25</v>
      </c>
    </row>
    <row r="422" spans="1:6" x14ac:dyDescent="0.25">
      <c r="A422" s="7">
        <v>45105</v>
      </c>
      <c r="B422" s="8" t="s">
        <v>81</v>
      </c>
      <c r="C422" s="9">
        <v>200235</v>
      </c>
      <c r="D422" s="10">
        <v>0</v>
      </c>
      <c r="E422" s="10">
        <v>2750</v>
      </c>
      <c r="F422" s="9">
        <v>152779590.25</v>
      </c>
    </row>
    <row r="423" spans="1:6" x14ac:dyDescent="0.25">
      <c r="A423" s="7">
        <v>45105</v>
      </c>
      <c r="B423" s="8" t="s">
        <v>81</v>
      </c>
      <c r="C423" s="9">
        <v>200233</v>
      </c>
      <c r="D423" s="10">
        <v>0</v>
      </c>
      <c r="E423" s="10">
        <v>7233.2</v>
      </c>
      <c r="F423" s="9">
        <v>152772357.05000001</v>
      </c>
    </row>
    <row r="424" spans="1:6" ht="22.5" x14ac:dyDescent="0.25">
      <c r="A424" s="7">
        <v>45105</v>
      </c>
      <c r="B424" s="8" t="s">
        <v>102</v>
      </c>
      <c r="C424" s="9">
        <v>200103</v>
      </c>
      <c r="D424" s="10">
        <v>0</v>
      </c>
      <c r="E424" s="10">
        <v>12672.95</v>
      </c>
      <c r="F424" s="9">
        <v>152759684.09999999</v>
      </c>
    </row>
    <row r="425" spans="1:6" ht="22.5" x14ac:dyDescent="0.25">
      <c r="A425" s="7">
        <v>45105</v>
      </c>
      <c r="B425" s="8" t="s">
        <v>102</v>
      </c>
      <c r="C425" s="9">
        <v>200107</v>
      </c>
      <c r="D425" s="10">
        <v>0</v>
      </c>
      <c r="E425" s="10">
        <v>227966.11</v>
      </c>
      <c r="F425" s="9">
        <v>152531717.99000001</v>
      </c>
    </row>
    <row r="426" spans="1:6" ht="22.5" x14ac:dyDescent="0.25">
      <c r="A426" s="7">
        <v>45106</v>
      </c>
      <c r="B426" s="8" t="s">
        <v>116</v>
      </c>
      <c r="C426" s="9">
        <v>265723</v>
      </c>
      <c r="D426" s="10">
        <v>0</v>
      </c>
      <c r="E426" s="10">
        <v>22059.279999999999</v>
      </c>
      <c r="F426" s="9">
        <v>152509658.71000001</v>
      </c>
    </row>
    <row r="427" spans="1:6" ht="22.5" x14ac:dyDescent="0.25">
      <c r="A427" s="7">
        <v>45106</v>
      </c>
      <c r="B427" s="8" t="s">
        <v>116</v>
      </c>
      <c r="C427" s="9">
        <v>265736</v>
      </c>
      <c r="D427" s="10">
        <v>0</v>
      </c>
      <c r="E427" s="10">
        <v>1837230.18</v>
      </c>
      <c r="F427" s="9">
        <v>150672428.53</v>
      </c>
    </row>
    <row r="428" spans="1:6" ht="22.5" x14ac:dyDescent="0.25">
      <c r="A428" s="7">
        <v>45106</v>
      </c>
      <c r="B428" s="8" t="s">
        <v>116</v>
      </c>
      <c r="C428" s="9">
        <v>265735</v>
      </c>
      <c r="D428" s="10">
        <v>0</v>
      </c>
      <c r="E428" s="10">
        <v>451877.4</v>
      </c>
      <c r="F428" s="9">
        <v>150220551.13</v>
      </c>
    </row>
    <row r="429" spans="1:6" ht="22.5" x14ac:dyDescent="0.25">
      <c r="A429" s="7">
        <v>45106</v>
      </c>
      <c r="B429" s="8" t="s">
        <v>116</v>
      </c>
      <c r="C429" s="9">
        <v>265734</v>
      </c>
      <c r="D429" s="10">
        <v>0</v>
      </c>
      <c r="E429" s="10">
        <v>579716.68000000005</v>
      </c>
      <c r="F429" s="9">
        <v>149640834.44999999</v>
      </c>
    </row>
    <row r="430" spans="1:6" ht="22.5" x14ac:dyDescent="0.25">
      <c r="A430" s="7">
        <v>45106</v>
      </c>
      <c r="B430" s="8" t="s">
        <v>116</v>
      </c>
      <c r="C430" s="9">
        <v>265733</v>
      </c>
      <c r="D430" s="10">
        <v>0</v>
      </c>
      <c r="E430" s="10">
        <v>808316.94</v>
      </c>
      <c r="F430" s="9">
        <v>148832517.50999999</v>
      </c>
    </row>
    <row r="431" spans="1:6" ht="22.5" x14ac:dyDescent="0.25">
      <c r="A431" s="7">
        <v>45106</v>
      </c>
      <c r="B431" s="8" t="s">
        <v>120</v>
      </c>
      <c r="C431" s="9" t="s">
        <v>399</v>
      </c>
      <c r="D431" s="10">
        <v>260</v>
      </c>
      <c r="E431" s="10">
        <v>0</v>
      </c>
      <c r="F431" s="9">
        <v>148832777.50999999</v>
      </c>
    </row>
    <row r="432" spans="1:6" ht="22.5" x14ac:dyDescent="0.25">
      <c r="A432" s="7">
        <v>45106</v>
      </c>
      <c r="B432" s="8" t="s">
        <v>120</v>
      </c>
      <c r="C432" s="9" t="s">
        <v>269</v>
      </c>
      <c r="D432" s="10">
        <v>500</v>
      </c>
      <c r="E432" s="10">
        <v>0</v>
      </c>
      <c r="F432" s="9">
        <v>148833277.50999999</v>
      </c>
    </row>
    <row r="433" spans="1:6" ht="22.5" x14ac:dyDescent="0.25">
      <c r="A433" s="7">
        <v>45106</v>
      </c>
      <c r="B433" s="8" t="s">
        <v>120</v>
      </c>
      <c r="C433" s="9" t="s">
        <v>400</v>
      </c>
      <c r="D433" s="10">
        <v>7882</v>
      </c>
      <c r="E433" s="10">
        <v>0</v>
      </c>
      <c r="F433" s="9">
        <v>148841159.50999999</v>
      </c>
    </row>
    <row r="434" spans="1:6" ht="22.5" x14ac:dyDescent="0.25">
      <c r="A434" s="7">
        <v>45106</v>
      </c>
      <c r="B434" s="8" t="s">
        <v>120</v>
      </c>
      <c r="C434" s="9" t="s">
        <v>401</v>
      </c>
      <c r="D434" s="10">
        <v>13091</v>
      </c>
      <c r="E434" s="10">
        <v>0</v>
      </c>
      <c r="F434" s="9">
        <v>148854250.50999999</v>
      </c>
    </row>
    <row r="435" spans="1:6" ht="22.5" x14ac:dyDescent="0.25">
      <c r="A435" s="7">
        <v>45106</v>
      </c>
      <c r="B435" s="8" t="s">
        <v>116</v>
      </c>
      <c r="C435" s="9">
        <v>265732</v>
      </c>
      <c r="D435" s="10">
        <v>0</v>
      </c>
      <c r="E435" s="10">
        <v>868777.15</v>
      </c>
      <c r="F435" s="9">
        <v>147985473.36000001</v>
      </c>
    </row>
    <row r="436" spans="1:6" ht="22.5" x14ac:dyDescent="0.25">
      <c r="A436" s="7">
        <v>45106</v>
      </c>
      <c r="B436" s="8" t="s">
        <v>116</v>
      </c>
      <c r="C436" s="9">
        <v>265731</v>
      </c>
      <c r="D436" s="10">
        <v>0</v>
      </c>
      <c r="E436" s="10">
        <v>975228.75</v>
      </c>
      <c r="F436" s="9">
        <v>147010244.61000001</v>
      </c>
    </row>
    <row r="437" spans="1:6" ht="22.5" x14ac:dyDescent="0.25">
      <c r="A437" s="7">
        <v>45106</v>
      </c>
      <c r="B437" s="8" t="s">
        <v>116</v>
      </c>
      <c r="C437" s="9">
        <v>265730</v>
      </c>
      <c r="D437" s="10">
        <v>0</v>
      </c>
      <c r="E437" s="10">
        <v>1620450.5</v>
      </c>
      <c r="F437" s="9">
        <v>145389794.11000001</v>
      </c>
    </row>
    <row r="438" spans="1:6" ht="22.5" x14ac:dyDescent="0.25">
      <c r="A438" s="7">
        <v>45106</v>
      </c>
      <c r="B438" s="8" t="s">
        <v>116</v>
      </c>
      <c r="C438" s="9">
        <v>265729</v>
      </c>
      <c r="D438" s="10">
        <v>0</v>
      </c>
      <c r="E438" s="10">
        <v>12858.55</v>
      </c>
      <c r="F438" s="9">
        <v>145376935.56</v>
      </c>
    </row>
    <row r="439" spans="1:6" ht="22.5" x14ac:dyDescent="0.25">
      <c r="A439" s="7">
        <v>45106</v>
      </c>
      <c r="B439" s="8" t="s">
        <v>116</v>
      </c>
      <c r="C439" s="9">
        <v>265728</v>
      </c>
      <c r="D439" s="10">
        <v>0</v>
      </c>
      <c r="E439" s="10">
        <v>42635.53</v>
      </c>
      <c r="F439" s="9">
        <v>145334300.03</v>
      </c>
    </row>
    <row r="440" spans="1:6" ht="22.5" x14ac:dyDescent="0.25">
      <c r="A440" s="7">
        <v>45106</v>
      </c>
      <c r="B440" s="8" t="s">
        <v>116</v>
      </c>
      <c r="C440" s="9">
        <v>265727</v>
      </c>
      <c r="D440" s="10">
        <v>0</v>
      </c>
      <c r="E440" s="10">
        <v>1580231.88</v>
      </c>
      <c r="F440" s="9">
        <v>143754068.15000001</v>
      </c>
    </row>
    <row r="441" spans="1:6" ht="22.5" x14ac:dyDescent="0.25">
      <c r="A441" s="7">
        <v>45106</v>
      </c>
      <c r="B441" s="8" t="s">
        <v>116</v>
      </c>
      <c r="C441" s="9">
        <v>265726</v>
      </c>
      <c r="D441" s="10">
        <v>0</v>
      </c>
      <c r="E441" s="10">
        <v>136764.39000000001</v>
      </c>
      <c r="F441" s="9">
        <v>143617303.75999999</v>
      </c>
    </row>
    <row r="442" spans="1:6" ht="22.5" x14ac:dyDescent="0.25">
      <c r="A442" s="7">
        <v>45106</v>
      </c>
      <c r="B442" s="8" t="s">
        <v>116</v>
      </c>
      <c r="C442" s="9">
        <v>265725</v>
      </c>
      <c r="D442" s="10">
        <v>0</v>
      </c>
      <c r="E442" s="10">
        <v>154500</v>
      </c>
      <c r="F442" s="9">
        <v>143462803.75999999</v>
      </c>
    </row>
    <row r="443" spans="1:6" ht="22.5" x14ac:dyDescent="0.25">
      <c r="A443" s="7">
        <v>45106</v>
      </c>
      <c r="B443" s="8" t="s">
        <v>116</v>
      </c>
      <c r="C443" s="9">
        <v>265724</v>
      </c>
      <c r="D443" s="10">
        <v>0</v>
      </c>
      <c r="E443" s="10">
        <v>20000</v>
      </c>
      <c r="F443" s="9">
        <v>143442803.75999999</v>
      </c>
    </row>
    <row r="444" spans="1:6" ht="22.5" x14ac:dyDescent="0.25">
      <c r="A444" s="7">
        <v>45106</v>
      </c>
      <c r="B444" s="8" t="s">
        <v>116</v>
      </c>
      <c r="C444" s="9">
        <v>144491</v>
      </c>
      <c r="D444" s="10">
        <v>0</v>
      </c>
      <c r="E444" s="10">
        <v>1283699.01</v>
      </c>
      <c r="F444" s="9">
        <v>142159104.75</v>
      </c>
    </row>
    <row r="445" spans="1:6" ht="22.5" x14ac:dyDescent="0.25">
      <c r="A445" s="7">
        <v>45106</v>
      </c>
      <c r="B445" s="8" t="s">
        <v>116</v>
      </c>
      <c r="C445" s="9">
        <v>265721</v>
      </c>
      <c r="D445" s="10">
        <v>0</v>
      </c>
      <c r="E445" s="10">
        <v>84822.03</v>
      </c>
      <c r="F445" s="9">
        <v>142074282.72</v>
      </c>
    </row>
    <row r="446" spans="1:6" ht="22.5" x14ac:dyDescent="0.25">
      <c r="A446" s="7">
        <v>45106</v>
      </c>
      <c r="B446" s="8" t="s">
        <v>116</v>
      </c>
      <c r="C446" s="9">
        <v>265720</v>
      </c>
      <c r="D446" s="10">
        <v>0</v>
      </c>
      <c r="E446" s="10">
        <v>39017.24</v>
      </c>
      <c r="F446" s="9">
        <v>142035265.47999999</v>
      </c>
    </row>
    <row r="447" spans="1:6" ht="22.5" x14ac:dyDescent="0.25">
      <c r="A447" s="7">
        <v>45106</v>
      </c>
      <c r="B447" s="8" t="s">
        <v>116</v>
      </c>
      <c r="C447" s="9">
        <v>265718</v>
      </c>
      <c r="D447" s="10">
        <v>0</v>
      </c>
      <c r="E447" s="10">
        <v>949429.73</v>
      </c>
      <c r="F447" s="9">
        <v>141085835.75</v>
      </c>
    </row>
    <row r="448" spans="1:6" ht="22.5" x14ac:dyDescent="0.25">
      <c r="A448" s="7">
        <v>45106</v>
      </c>
      <c r="B448" s="8" t="s">
        <v>116</v>
      </c>
      <c r="C448" s="9">
        <v>265719</v>
      </c>
      <c r="D448" s="10">
        <v>0</v>
      </c>
      <c r="E448" s="10">
        <v>203760.7</v>
      </c>
      <c r="F448" s="9">
        <v>140882075.05000001</v>
      </c>
    </row>
    <row r="449" spans="1:6" x14ac:dyDescent="0.25">
      <c r="A449" s="7">
        <v>45106</v>
      </c>
      <c r="B449" s="8" t="s">
        <v>117</v>
      </c>
      <c r="C449" s="9">
        <v>265670</v>
      </c>
      <c r="D449" s="10">
        <v>117456.7</v>
      </c>
      <c r="E449" s="10">
        <v>0</v>
      </c>
      <c r="F449" s="9">
        <v>140999531.75</v>
      </c>
    </row>
    <row r="450" spans="1:6" x14ac:dyDescent="0.25">
      <c r="A450" s="7">
        <v>45106</v>
      </c>
      <c r="B450" s="8" t="s">
        <v>117</v>
      </c>
      <c r="C450" s="9">
        <v>265320</v>
      </c>
      <c r="D450" s="10">
        <v>3750</v>
      </c>
      <c r="E450" s="10">
        <v>0</v>
      </c>
      <c r="F450" s="9">
        <v>141003281.75</v>
      </c>
    </row>
    <row r="451" spans="1:6" ht="22.5" x14ac:dyDescent="0.25">
      <c r="A451" s="7">
        <v>45106</v>
      </c>
      <c r="B451" s="8" t="s">
        <v>120</v>
      </c>
      <c r="C451" s="9" t="s">
        <v>402</v>
      </c>
      <c r="D451" s="10">
        <v>156474.49</v>
      </c>
      <c r="E451" s="10">
        <v>0</v>
      </c>
      <c r="F451" s="9">
        <v>141159756.24000001</v>
      </c>
    </row>
    <row r="452" spans="1:6" x14ac:dyDescent="0.25">
      <c r="A452" s="7">
        <v>45106</v>
      </c>
      <c r="B452" s="8" t="s">
        <v>117</v>
      </c>
      <c r="C452" s="9">
        <v>265749</v>
      </c>
      <c r="D452" s="10">
        <v>12689.57</v>
      </c>
      <c r="E452" s="10">
        <v>0</v>
      </c>
      <c r="F452" s="9">
        <v>141172445.81</v>
      </c>
    </row>
    <row r="453" spans="1:6" ht="22.5" x14ac:dyDescent="0.25">
      <c r="A453" s="7">
        <v>45106</v>
      </c>
      <c r="B453" s="8" t="s">
        <v>116</v>
      </c>
      <c r="C453" s="9">
        <v>265742</v>
      </c>
      <c r="D453" s="10">
        <v>0</v>
      </c>
      <c r="E453" s="10">
        <v>36797.97</v>
      </c>
      <c r="F453" s="9">
        <v>141135647.84</v>
      </c>
    </row>
    <row r="454" spans="1:6" ht="22.5" x14ac:dyDescent="0.25">
      <c r="A454" s="7">
        <v>45106</v>
      </c>
      <c r="B454" s="8" t="s">
        <v>120</v>
      </c>
      <c r="C454" s="9" t="s">
        <v>403</v>
      </c>
      <c r="D454" s="10">
        <v>130</v>
      </c>
      <c r="E454" s="10">
        <v>0</v>
      </c>
      <c r="F454" s="9">
        <v>141135777.84</v>
      </c>
    </row>
    <row r="455" spans="1:6" ht="22.5" x14ac:dyDescent="0.25">
      <c r="A455" s="7">
        <v>45106</v>
      </c>
      <c r="B455" s="8" t="s">
        <v>116</v>
      </c>
      <c r="C455" s="9">
        <v>265750</v>
      </c>
      <c r="D455" s="10">
        <v>0</v>
      </c>
      <c r="E455" s="10">
        <v>103730</v>
      </c>
      <c r="F455" s="9">
        <v>141032047.84</v>
      </c>
    </row>
    <row r="456" spans="1:6" ht="22.5" x14ac:dyDescent="0.25">
      <c r="A456" s="7">
        <v>45106</v>
      </c>
      <c r="B456" s="8" t="s">
        <v>120</v>
      </c>
      <c r="C456" s="9" t="s">
        <v>404</v>
      </c>
      <c r="D456" s="10">
        <v>1325</v>
      </c>
      <c r="E456" s="10">
        <v>0</v>
      </c>
      <c r="F456" s="9">
        <v>141033372.84</v>
      </c>
    </row>
    <row r="457" spans="1:6" ht="22.5" x14ac:dyDescent="0.25">
      <c r="A457" s="7">
        <v>45106</v>
      </c>
      <c r="B457" s="8" t="s">
        <v>116</v>
      </c>
      <c r="C457" s="9">
        <v>265749</v>
      </c>
      <c r="D457" s="10">
        <v>0</v>
      </c>
      <c r="E457" s="10">
        <v>0</v>
      </c>
      <c r="F457" s="9">
        <v>141033372.84</v>
      </c>
    </row>
    <row r="458" spans="1:6" ht="22.5" x14ac:dyDescent="0.25">
      <c r="A458" s="7">
        <v>45106</v>
      </c>
      <c r="B458" s="8" t="s">
        <v>116</v>
      </c>
      <c r="C458" s="9">
        <v>265748</v>
      </c>
      <c r="D458" s="10">
        <v>0</v>
      </c>
      <c r="E458" s="10">
        <v>38538.800000000003</v>
      </c>
      <c r="F458" s="9">
        <v>140994834.03999999</v>
      </c>
    </row>
    <row r="459" spans="1:6" ht="22.5" x14ac:dyDescent="0.25">
      <c r="A459" s="7">
        <v>45106</v>
      </c>
      <c r="B459" s="8" t="s">
        <v>116</v>
      </c>
      <c r="C459" s="9">
        <v>265747</v>
      </c>
      <c r="D459" s="10">
        <v>0</v>
      </c>
      <c r="E459" s="10">
        <v>3815.96</v>
      </c>
      <c r="F459" s="9">
        <v>140991018.08000001</v>
      </c>
    </row>
    <row r="460" spans="1:6" ht="22.5" x14ac:dyDescent="0.25">
      <c r="A460" s="7">
        <v>45106</v>
      </c>
      <c r="B460" s="8" t="s">
        <v>116</v>
      </c>
      <c r="C460" s="9">
        <v>265746</v>
      </c>
      <c r="D460" s="10">
        <v>0</v>
      </c>
      <c r="E460" s="10">
        <v>4888.8900000000003</v>
      </c>
      <c r="F460" s="9">
        <v>140986129.19</v>
      </c>
    </row>
    <row r="461" spans="1:6" ht="22.5" x14ac:dyDescent="0.25">
      <c r="A461" s="7">
        <v>45106</v>
      </c>
      <c r="B461" s="8" t="s">
        <v>116</v>
      </c>
      <c r="C461" s="9">
        <v>265745</v>
      </c>
      <c r="D461" s="10">
        <v>0</v>
      </c>
      <c r="E461" s="10">
        <v>16110.35</v>
      </c>
      <c r="F461" s="9">
        <v>140970018.84</v>
      </c>
    </row>
    <row r="462" spans="1:6" ht="22.5" x14ac:dyDescent="0.25">
      <c r="A462" s="7">
        <v>45106</v>
      </c>
      <c r="B462" s="8" t="s">
        <v>116</v>
      </c>
      <c r="C462" s="9">
        <v>265744</v>
      </c>
      <c r="D462" s="10">
        <v>0</v>
      </c>
      <c r="E462" s="10">
        <v>29121.040000000001</v>
      </c>
      <c r="F462" s="9">
        <v>140940897.80000001</v>
      </c>
    </row>
    <row r="463" spans="1:6" ht="22.5" x14ac:dyDescent="0.25">
      <c r="A463" s="7">
        <v>45106</v>
      </c>
      <c r="B463" s="8" t="s">
        <v>116</v>
      </c>
      <c r="C463" s="9">
        <v>26574</v>
      </c>
      <c r="D463" s="10">
        <v>0</v>
      </c>
      <c r="E463" s="10">
        <v>33741.29</v>
      </c>
      <c r="F463" s="9">
        <v>140907156.50999999</v>
      </c>
    </row>
    <row r="464" spans="1:6" ht="22.5" x14ac:dyDescent="0.25">
      <c r="A464" s="7">
        <v>45106</v>
      </c>
      <c r="B464" s="8" t="s">
        <v>116</v>
      </c>
      <c r="C464" s="9">
        <v>265741</v>
      </c>
      <c r="D464" s="10">
        <v>0</v>
      </c>
      <c r="E464" s="10">
        <v>0</v>
      </c>
      <c r="F464" s="9">
        <v>140907156.50999999</v>
      </c>
    </row>
    <row r="465" spans="1:6" ht="22.5" x14ac:dyDescent="0.25">
      <c r="A465" s="7">
        <v>45106</v>
      </c>
      <c r="B465" s="8" t="s">
        <v>116</v>
      </c>
      <c r="C465" s="9">
        <v>265741</v>
      </c>
      <c r="D465" s="10">
        <v>0</v>
      </c>
      <c r="E465" s="10">
        <v>334089.76</v>
      </c>
      <c r="F465" s="9">
        <v>140573066.75</v>
      </c>
    </row>
    <row r="466" spans="1:6" ht="22.5" x14ac:dyDescent="0.25">
      <c r="A466" s="7">
        <v>45106</v>
      </c>
      <c r="B466" s="8" t="s">
        <v>116</v>
      </c>
      <c r="C466" s="9">
        <v>265740</v>
      </c>
      <c r="D466" s="10">
        <v>0</v>
      </c>
      <c r="E466" s="10">
        <v>680080.47</v>
      </c>
      <c r="F466" s="9">
        <v>139892986.28</v>
      </c>
    </row>
    <row r="467" spans="1:6" ht="22.5" x14ac:dyDescent="0.25">
      <c r="A467" s="7">
        <v>45106</v>
      </c>
      <c r="B467" s="8" t="s">
        <v>116</v>
      </c>
      <c r="C467" s="9">
        <v>265739</v>
      </c>
      <c r="D467" s="10">
        <v>0</v>
      </c>
      <c r="E467" s="10">
        <v>906588.58</v>
      </c>
      <c r="F467" s="9">
        <v>138986397.69999999</v>
      </c>
    </row>
    <row r="468" spans="1:6" ht="22.5" x14ac:dyDescent="0.25">
      <c r="A468" s="7">
        <v>45106</v>
      </c>
      <c r="B468" s="8" t="s">
        <v>116</v>
      </c>
      <c r="C468" s="9">
        <v>265738</v>
      </c>
      <c r="D468" s="10">
        <v>0</v>
      </c>
      <c r="E468" s="10">
        <v>50000</v>
      </c>
      <c r="F468" s="9">
        <v>138936397.69999999</v>
      </c>
    </row>
    <row r="469" spans="1:6" ht="22.5" x14ac:dyDescent="0.25">
      <c r="A469" s="7">
        <v>45106</v>
      </c>
      <c r="B469" s="8" t="s">
        <v>116</v>
      </c>
      <c r="C469" s="9">
        <v>265737</v>
      </c>
      <c r="D469" s="10">
        <v>0</v>
      </c>
      <c r="E469" s="10">
        <v>1264567.6399999999</v>
      </c>
      <c r="F469" s="9">
        <v>137671830.06</v>
      </c>
    </row>
    <row r="470" spans="1:6" ht="22.5" x14ac:dyDescent="0.25">
      <c r="A470" s="7">
        <v>45106</v>
      </c>
      <c r="B470" s="8" t="s">
        <v>121</v>
      </c>
      <c r="C470" s="9">
        <v>31196765820</v>
      </c>
      <c r="D470" s="10">
        <v>1560</v>
      </c>
      <c r="E470" s="10">
        <v>0</v>
      </c>
      <c r="F470" s="9">
        <v>137673390.06</v>
      </c>
    </row>
    <row r="471" spans="1:6" x14ac:dyDescent="0.25">
      <c r="A471" s="7">
        <v>45106</v>
      </c>
      <c r="B471" s="8" t="s">
        <v>122</v>
      </c>
      <c r="C471" s="9">
        <v>7579</v>
      </c>
      <c r="D471" s="10">
        <v>0</v>
      </c>
      <c r="E471" s="10">
        <v>329900.02</v>
      </c>
      <c r="F471" s="9">
        <v>137343490.03999999</v>
      </c>
    </row>
    <row r="472" spans="1:6" ht="22.5" x14ac:dyDescent="0.25">
      <c r="A472" s="7">
        <v>45106</v>
      </c>
      <c r="B472" s="8" t="s">
        <v>123</v>
      </c>
      <c r="C472" s="9">
        <v>4524044981474</v>
      </c>
      <c r="D472" s="10">
        <v>0</v>
      </c>
      <c r="E472" s="10">
        <v>0.05</v>
      </c>
      <c r="F472" s="9">
        <v>137343489.99000001</v>
      </c>
    </row>
    <row r="473" spans="1:6" ht="22.5" x14ac:dyDescent="0.25">
      <c r="A473" s="7">
        <v>45106</v>
      </c>
      <c r="B473" s="8" t="s">
        <v>120</v>
      </c>
      <c r="C473" s="9" t="s">
        <v>405</v>
      </c>
      <c r="D473" s="10">
        <v>70566.240000000005</v>
      </c>
      <c r="E473" s="10">
        <v>0</v>
      </c>
      <c r="F473" s="9">
        <v>137414056.22999999</v>
      </c>
    </row>
    <row r="474" spans="1:6" ht="22.5" x14ac:dyDescent="0.25">
      <c r="A474" s="7">
        <v>45106</v>
      </c>
      <c r="B474" s="8" t="s">
        <v>124</v>
      </c>
      <c r="C474" s="9">
        <v>200124</v>
      </c>
      <c r="D474" s="10">
        <v>0</v>
      </c>
      <c r="E474" s="10">
        <v>15498.4</v>
      </c>
      <c r="F474" s="9">
        <v>137398557.83000001</v>
      </c>
    </row>
    <row r="475" spans="1:6" x14ac:dyDescent="0.25">
      <c r="A475" s="7">
        <v>45106</v>
      </c>
      <c r="B475" s="8" t="s">
        <v>125</v>
      </c>
      <c r="C475" s="9">
        <v>200251</v>
      </c>
      <c r="D475" s="10">
        <v>0</v>
      </c>
      <c r="E475" s="10">
        <v>900</v>
      </c>
      <c r="F475" s="9">
        <v>137397657.83000001</v>
      </c>
    </row>
    <row r="476" spans="1:6" x14ac:dyDescent="0.25">
      <c r="A476" s="7">
        <v>45106</v>
      </c>
      <c r="B476" s="8" t="s">
        <v>81</v>
      </c>
      <c r="C476" s="9">
        <v>200213</v>
      </c>
      <c r="D476" s="10">
        <v>0</v>
      </c>
      <c r="E476" s="10">
        <v>14805</v>
      </c>
      <c r="F476" s="9">
        <v>137382852.83000001</v>
      </c>
    </row>
    <row r="477" spans="1:6" x14ac:dyDescent="0.25">
      <c r="A477" s="7">
        <v>45106</v>
      </c>
      <c r="B477" s="8" t="s">
        <v>81</v>
      </c>
      <c r="C477" s="9">
        <v>200232</v>
      </c>
      <c r="D477" s="10">
        <v>0</v>
      </c>
      <c r="E477" s="10">
        <v>3808.1</v>
      </c>
      <c r="F477" s="9">
        <v>137379044.72999999</v>
      </c>
    </row>
    <row r="478" spans="1:6" x14ac:dyDescent="0.25">
      <c r="A478" s="7">
        <v>45106</v>
      </c>
      <c r="B478" s="8" t="s">
        <v>81</v>
      </c>
      <c r="C478" s="9">
        <v>200234</v>
      </c>
      <c r="D478" s="10">
        <v>0</v>
      </c>
      <c r="E478" s="10">
        <v>1900</v>
      </c>
      <c r="F478" s="9">
        <v>137377144.72999999</v>
      </c>
    </row>
    <row r="479" spans="1:6" x14ac:dyDescent="0.25">
      <c r="A479" s="7">
        <v>45106</v>
      </c>
      <c r="B479" s="8" t="s">
        <v>81</v>
      </c>
      <c r="C479" s="9">
        <v>200230</v>
      </c>
      <c r="D479" s="10">
        <v>0</v>
      </c>
      <c r="E479" s="10">
        <v>1785</v>
      </c>
      <c r="F479" s="9">
        <v>137375359.72999999</v>
      </c>
    </row>
    <row r="480" spans="1:6" x14ac:dyDescent="0.25">
      <c r="A480" s="7">
        <v>45106</v>
      </c>
      <c r="B480" s="8" t="s">
        <v>81</v>
      </c>
      <c r="C480" s="9">
        <v>200150</v>
      </c>
      <c r="D480" s="10">
        <v>0</v>
      </c>
      <c r="E480" s="10">
        <v>900</v>
      </c>
      <c r="F480" s="9">
        <v>137374459.72999999</v>
      </c>
    </row>
    <row r="481" spans="1:6" x14ac:dyDescent="0.25">
      <c r="A481" s="7">
        <v>45106</v>
      </c>
      <c r="B481" s="8" t="s">
        <v>81</v>
      </c>
      <c r="C481" s="9">
        <v>200151</v>
      </c>
      <c r="D481" s="10">
        <v>0</v>
      </c>
      <c r="E481" s="10">
        <v>900</v>
      </c>
      <c r="F481" s="9">
        <v>137373559.72999999</v>
      </c>
    </row>
    <row r="482" spans="1:6" x14ac:dyDescent="0.25">
      <c r="A482" s="7">
        <v>45106</v>
      </c>
      <c r="B482" s="8" t="s">
        <v>81</v>
      </c>
      <c r="C482" s="9">
        <v>200226</v>
      </c>
      <c r="D482" s="10">
        <v>0</v>
      </c>
      <c r="E482" s="10">
        <v>2887.5</v>
      </c>
      <c r="F482" s="9">
        <v>137370672.22999999</v>
      </c>
    </row>
    <row r="483" spans="1:6" x14ac:dyDescent="0.25">
      <c r="A483" s="7">
        <v>45106</v>
      </c>
      <c r="B483" s="8" t="s">
        <v>81</v>
      </c>
      <c r="C483" s="9">
        <v>200229</v>
      </c>
      <c r="D483" s="10">
        <v>0</v>
      </c>
      <c r="E483" s="10">
        <v>1785</v>
      </c>
      <c r="F483" s="9">
        <v>137368887.22999999</v>
      </c>
    </row>
    <row r="484" spans="1:6" x14ac:dyDescent="0.25">
      <c r="A484" s="7">
        <v>45106</v>
      </c>
      <c r="B484" s="8" t="s">
        <v>81</v>
      </c>
      <c r="C484" s="9">
        <v>200252</v>
      </c>
      <c r="D484" s="10">
        <v>0</v>
      </c>
      <c r="E484" s="10">
        <v>900</v>
      </c>
      <c r="F484" s="9">
        <v>137367987.22999999</v>
      </c>
    </row>
    <row r="485" spans="1:6" x14ac:dyDescent="0.25">
      <c r="A485" s="7">
        <v>45106</v>
      </c>
      <c r="B485" s="8" t="s">
        <v>81</v>
      </c>
      <c r="C485" s="9">
        <v>200253</v>
      </c>
      <c r="D485" s="10">
        <v>0</v>
      </c>
      <c r="E485" s="10">
        <v>900</v>
      </c>
      <c r="F485" s="9">
        <v>137367087.22999999</v>
      </c>
    </row>
    <row r="486" spans="1:6" x14ac:dyDescent="0.25">
      <c r="A486" s="7">
        <v>45106</v>
      </c>
      <c r="B486" s="8" t="s">
        <v>81</v>
      </c>
      <c r="C486" s="9">
        <v>200254</v>
      </c>
      <c r="D486" s="10">
        <v>0</v>
      </c>
      <c r="E486" s="10">
        <v>900</v>
      </c>
      <c r="F486" s="9">
        <v>137366187.22999999</v>
      </c>
    </row>
    <row r="487" spans="1:6" x14ac:dyDescent="0.25">
      <c r="A487" s="7">
        <v>45106</v>
      </c>
      <c r="B487" s="8" t="s">
        <v>81</v>
      </c>
      <c r="C487" s="9">
        <v>200255</v>
      </c>
      <c r="D487" s="10">
        <v>0</v>
      </c>
      <c r="E487" s="10">
        <v>900</v>
      </c>
      <c r="F487" s="9">
        <v>137365287.22999999</v>
      </c>
    </row>
    <row r="488" spans="1:6" x14ac:dyDescent="0.25">
      <c r="A488" s="7">
        <v>45106</v>
      </c>
      <c r="B488" s="8" t="s">
        <v>81</v>
      </c>
      <c r="C488" s="9">
        <v>200256</v>
      </c>
      <c r="D488" s="10">
        <v>0</v>
      </c>
      <c r="E488" s="10">
        <v>900</v>
      </c>
      <c r="F488" s="9">
        <v>137364387.22999999</v>
      </c>
    </row>
    <row r="489" spans="1:6" x14ac:dyDescent="0.25">
      <c r="A489" s="7">
        <v>45106</v>
      </c>
      <c r="B489" s="8" t="s">
        <v>81</v>
      </c>
      <c r="C489" s="9">
        <v>200257</v>
      </c>
      <c r="D489" s="10">
        <v>0</v>
      </c>
      <c r="E489" s="10">
        <v>900</v>
      </c>
      <c r="F489" s="9">
        <v>137363487.22999999</v>
      </c>
    </row>
    <row r="490" spans="1:6" x14ac:dyDescent="0.25">
      <c r="A490" s="7">
        <v>45106</v>
      </c>
      <c r="B490" s="8" t="s">
        <v>81</v>
      </c>
      <c r="C490" s="9">
        <v>200258</v>
      </c>
      <c r="D490" s="10">
        <v>0</v>
      </c>
      <c r="E490" s="10">
        <v>900</v>
      </c>
      <c r="F490" s="9">
        <v>137362587.22999999</v>
      </c>
    </row>
    <row r="491" spans="1:6" x14ac:dyDescent="0.25">
      <c r="A491" s="7">
        <v>45106</v>
      </c>
      <c r="B491" s="8" t="s">
        <v>81</v>
      </c>
      <c r="C491" s="9">
        <v>200250</v>
      </c>
      <c r="D491" s="10">
        <v>0</v>
      </c>
      <c r="E491" s="10">
        <v>900</v>
      </c>
      <c r="F491" s="9">
        <v>137361687.22999999</v>
      </c>
    </row>
    <row r="492" spans="1:6" x14ac:dyDescent="0.25">
      <c r="A492" s="7">
        <v>45106</v>
      </c>
      <c r="B492" s="8" t="s">
        <v>81</v>
      </c>
      <c r="C492" s="9">
        <v>200249</v>
      </c>
      <c r="D492" s="10">
        <v>0</v>
      </c>
      <c r="E492" s="10">
        <v>900</v>
      </c>
      <c r="F492" s="9">
        <v>137360787.22999999</v>
      </c>
    </row>
    <row r="493" spans="1:6" x14ac:dyDescent="0.25">
      <c r="A493" s="7">
        <v>45106</v>
      </c>
      <c r="B493" s="8" t="s">
        <v>81</v>
      </c>
      <c r="C493" s="9">
        <v>200245</v>
      </c>
      <c r="D493" s="10">
        <v>0</v>
      </c>
      <c r="E493" s="10">
        <v>4095</v>
      </c>
      <c r="F493" s="9">
        <v>137356692.22999999</v>
      </c>
    </row>
    <row r="494" spans="1:6" x14ac:dyDescent="0.25">
      <c r="A494" s="7">
        <v>45106</v>
      </c>
      <c r="B494" s="8" t="s">
        <v>81</v>
      </c>
      <c r="C494" s="9">
        <v>200246</v>
      </c>
      <c r="D494" s="10">
        <v>0</v>
      </c>
      <c r="E494" s="10">
        <v>4095</v>
      </c>
      <c r="F494" s="9">
        <v>137352597.22999999</v>
      </c>
    </row>
    <row r="495" spans="1:6" x14ac:dyDescent="0.25">
      <c r="A495" s="7">
        <v>45106</v>
      </c>
      <c r="B495" s="8" t="s">
        <v>81</v>
      </c>
      <c r="C495" s="9">
        <v>200242</v>
      </c>
      <c r="D495" s="10">
        <v>0</v>
      </c>
      <c r="E495" s="10">
        <v>4095</v>
      </c>
      <c r="F495" s="9">
        <v>137348502.22999999</v>
      </c>
    </row>
    <row r="496" spans="1:6" x14ac:dyDescent="0.25">
      <c r="A496" s="7">
        <v>45106</v>
      </c>
      <c r="B496" s="8" t="s">
        <v>81</v>
      </c>
      <c r="C496" s="9">
        <v>200243</v>
      </c>
      <c r="D496" s="10">
        <v>0</v>
      </c>
      <c r="E496" s="10">
        <v>4095</v>
      </c>
      <c r="F496" s="9">
        <v>137344407.22999999</v>
      </c>
    </row>
    <row r="497" spans="1:6" x14ac:dyDescent="0.25">
      <c r="A497" s="7">
        <v>45106</v>
      </c>
      <c r="B497" s="8" t="s">
        <v>81</v>
      </c>
      <c r="C497" s="9">
        <v>200225</v>
      </c>
      <c r="D497" s="10">
        <v>0</v>
      </c>
      <c r="E497" s="10">
        <v>1785</v>
      </c>
      <c r="F497" s="9">
        <v>137342622.22999999</v>
      </c>
    </row>
    <row r="498" spans="1:6" x14ac:dyDescent="0.25">
      <c r="A498" s="7">
        <v>45106</v>
      </c>
      <c r="B498" s="8" t="s">
        <v>81</v>
      </c>
      <c r="C498" s="9">
        <v>200229</v>
      </c>
      <c r="D498" s="10">
        <v>0</v>
      </c>
      <c r="E498" s="10">
        <v>1785</v>
      </c>
      <c r="F498" s="9">
        <v>137340837.22999999</v>
      </c>
    </row>
    <row r="499" spans="1:6" ht="22.5" x14ac:dyDescent="0.25">
      <c r="A499" s="7">
        <v>45106</v>
      </c>
      <c r="B499" s="8" t="s">
        <v>102</v>
      </c>
      <c r="C499" s="9">
        <v>200260</v>
      </c>
      <c r="D499" s="10">
        <v>0</v>
      </c>
      <c r="E499" s="10">
        <v>70316.34</v>
      </c>
      <c r="F499" s="9">
        <v>137270520.88999999</v>
      </c>
    </row>
    <row r="500" spans="1:6" ht="22.5" x14ac:dyDescent="0.25">
      <c r="A500" s="7">
        <v>45106</v>
      </c>
      <c r="B500" s="8" t="s">
        <v>102</v>
      </c>
      <c r="C500" s="9">
        <v>200131</v>
      </c>
      <c r="D500" s="10">
        <v>0</v>
      </c>
      <c r="E500" s="10">
        <v>35929</v>
      </c>
      <c r="F500" s="9">
        <v>137234591.88999999</v>
      </c>
    </row>
    <row r="501" spans="1:6" ht="22.5" x14ac:dyDescent="0.25">
      <c r="A501" s="7">
        <v>45080</v>
      </c>
      <c r="B501" s="8" t="s">
        <v>126</v>
      </c>
      <c r="C501" s="9" t="s">
        <v>406</v>
      </c>
      <c r="D501" s="10">
        <v>2716</v>
      </c>
      <c r="E501" s="10">
        <v>0</v>
      </c>
      <c r="F501" s="9">
        <v>45713456.060000002</v>
      </c>
    </row>
    <row r="502" spans="1:6" ht="22.5" x14ac:dyDescent="0.25">
      <c r="A502" s="7">
        <v>45080</v>
      </c>
      <c r="B502" s="8" t="s">
        <v>126</v>
      </c>
      <c r="C502" s="9" t="s">
        <v>407</v>
      </c>
      <c r="D502" s="10">
        <v>19068</v>
      </c>
      <c r="E502" s="10">
        <v>0</v>
      </c>
      <c r="F502" s="9">
        <v>45732524.060000002</v>
      </c>
    </row>
    <row r="503" spans="1:6" ht="22.5" x14ac:dyDescent="0.25">
      <c r="A503" s="7">
        <v>45107</v>
      </c>
      <c r="B503" s="8" t="s">
        <v>116</v>
      </c>
      <c r="C503" s="9">
        <v>265718</v>
      </c>
      <c r="D503" s="10">
        <v>0</v>
      </c>
      <c r="E503" s="10">
        <v>0</v>
      </c>
      <c r="F503" s="9">
        <v>137234591.88999999</v>
      </c>
    </row>
    <row r="504" spans="1:6" ht="22.5" x14ac:dyDescent="0.25">
      <c r="A504" s="7">
        <v>45107</v>
      </c>
      <c r="B504" s="8" t="s">
        <v>116</v>
      </c>
      <c r="C504" s="9">
        <v>265716</v>
      </c>
      <c r="D504" s="10">
        <v>0</v>
      </c>
      <c r="E504" s="10">
        <v>15000</v>
      </c>
      <c r="F504" s="9">
        <v>137219591.88999999</v>
      </c>
    </row>
    <row r="505" spans="1:6" ht="22.5" x14ac:dyDescent="0.25">
      <c r="A505" s="7">
        <v>45107</v>
      </c>
      <c r="B505" s="8" t="s">
        <v>116</v>
      </c>
      <c r="C505" s="9">
        <v>265715</v>
      </c>
      <c r="D505" s="10">
        <v>0</v>
      </c>
      <c r="E505" s="10">
        <v>12300</v>
      </c>
      <c r="F505" s="9">
        <v>137207291.88999999</v>
      </c>
    </row>
    <row r="506" spans="1:6" ht="22.5" x14ac:dyDescent="0.25">
      <c r="A506" s="7">
        <v>45107</v>
      </c>
      <c r="B506" s="8" t="s">
        <v>116</v>
      </c>
      <c r="C506" s="9">
        <v>265758</v>
      </c>
      <c r="D506" s="10">
        <v>0</v>
      </c>
      <c r="E506" s="10">
        <v>0</v>
      </c>
      <c r="F506" s="9">
        <v>137207291.88999999</v>
      </c>
    </row>
    <row r="507" spans="1:6" ht="22.5" x14ac:dyDescent="0.25">
      <c r="A507" s="7">
        <v>45107</v>
      </c>
      <c r="B507" s="8" t="s">
        <v>116</v>
      </c>
      <c r="C507" s="9">
        <v>265757</v>
      </c>
      <c r="D507" s="10">
        <v>0</v>
      </c>
      <c r="E507" s="10">
        <v>13111.11</v>
      </c>
      <c r="F507" s="9">
        <v>137194180.78</v>
      </c>
    </row>
    <row r="508" spans="1:6" ht="22.5" x14ac:dyDescent="0.25">
      <c r="A508" s="7">
        <v>45107</v>
      </c>
      <c r="B508" s="8" t="s">
        <v>116</v>
      </c>
      <c r="C508" s="9">
        <v>265756</v>
      </c>
      <c r="D508" s="10">
        <v>0</v>
      </c>
      <c r="E508" s="10">
        <v>121151.36</v>
      </c>
      <c r="F508" s="9">
        <v>137073029.41999999</v>
      </c>
    </row>
    <row r="509" spans="1:6" ht="22.5" x14ac:dyDescent="0.25">
      <c r="A509" s="7">
        <v>45107</v>
      </c>
      <c r="B509" s="8" t="s">
        <v>116</v>
      </c>
      <c r="C509" s="9">
        <v>265755</v>
      </c>
      <c r="D509" s="10">
        <v>0</v>
      </c>
      <c r="E509" s="10">
        <v>136389.76999999999</v>
      </c>
      <c r="F509" s="9">
        <v>136936639.65000001</v>
      </c>
    </row>
    <row r="510" spans="1:6" ht="22.5" x14ac:dyDescent="0.25">
      <c r="A510" s="7">
        <v>45107</v>
      </c>
      <c r="B510" s="8" t="s">
        <v>116</v>
      </c>
      <c r="C510" s="9">
        <v>265754</v>
      </c>
      <c r="D510" s="10">
        <v>0</v>
      </c>
      <c r="E510" s="10">
        <v>35760.14</v>
      </c>
      <c r="F510" s="9">
        <v>136900879.50999999</v>
      </c>
    </row>
    <row r="511" spans="1:6" ht="22.5" x14ac:dyDescent="0.25">
      <c r="A511" s="7">
        <v>45107</v>
      </c>
      <c r="B511" s="8" t="s">
        <v>116</v>
      </c>
      <c r="C511" s="9">
        <v>265753</v>
      </c>
      <c r="D511" s="10">
        <v>0</v>
      </c>
      <c r="E511" s="10">
        <v>77054.94</v>
      </c>
      <c r="F511" s="9">
        <v>136823824.56999999</v>
      </c>
    </row>
    <row r="512" spans="1:6" ht="22.5" x14ac:dyDescent="0.25">
      <c r="A512" s="7">
        <v>45107</v>
      </c>
      <c r="B512" s="8" t="s">
        <v>116</v>
      </c>
      <c r="C512" s="9">
        <v>265752</v>
      </c>
      <c r="D512" s="10">
        <v>0</v>
      </c>
      <c r="E512" s="10">
        <v>0</v>
      </c>
      <c r="F512" s="9">
        <v>136823824.56999999</v>
      </c>
    </row>
    <row r="513" spans="1:6" ht="22.5" x14ac:dyDescent="0.25">
      <c r="A513" s="7">
        <v>45107</v>
      </c>
      <c r="B513" s="8" t="s">
        <v>116</v>
      </c>
      <c r="C513" s="9">
        <v>265752</v>
      </c>
      <c r="D513" s="10">
        <v>0</v>
      </c>
      <c r="E513" s="10">
        <v>4888.8900000000003</v>
      </c>
      <c r="F513" s="9">
        <v>136818935.68000001</v>
      </c>
    </row>
    <row r="514" spans="1:6" ht="22.5" x14ac:dyDescent="0.25">
      <c r="A514" s="7">
        <v>45107</v>
      </c>
      <c r="B514" s="8" t="s">
        <v>116</v>
      </c>
      <c r="C514" s="9">
        <v>265752</v>
      </c>
      <c r="D514" s="10">
        <v>0</v>
      </c>
      <c r="E514" s="10">
        <v>22678</v>
      </c>
      <c r="F514" s="9">
        <v>136796257.68000001</v>
      </c>
    </row>
    <row r="515" spans="1:6" ht="22.5" x14ac:dyDescent="0.25">
      <c r="A515" s="7">
        <v>45107</v>
      </c>
      <c r="B515" s="8" t="s">
        <v>127</v>
      </c>
      <c r="C515" s="9" t="s">
        <v>408</v>
      </c>
      <c r="D515" s="10">
        <v>202804</v>
      </c>
      <c r="E515" s="10">
        <v>0</v>
      </c>
      <c r="F515" s="9">
        <v>136999061.68000001</v>
      </c>
    </row>
    <row r="516" spans="1:6" x14ac:dyDescent="0.25">
      <c r="A516" s="7">
        <v>45107</v>
      </c>
      <c r="B516" s="8" t="s">
        <v>128</v>
      </c>
      <c r="C516" s="9">
        <v>30896315134</v>
      </c>
      <c r="D516" s="10">
        <v>0</v>
      </c>
      <c r="E516" s="10">
        <v>0</v>
      </c>
      <c r="F516" s="9">
        <v>136999061.68000001</v>
      </c>
    </row>
    <row r="517" spans="1:6" x14ac:dyDescent="0.25">
      <c r="A517" s="7">
        <v>45107</v>
      </c>
      <c r="B517" s="8" t="s">
        <v>129</v>
      </c>
      <c r="C517" s="9">
        <v>30896315627</v>
      </c>
      <c r="D517" s="10">
        <v>0</v>
      </c>
      <c r="E517" s="10">
        <v>11819915.689999999</v>
      </c>
      <c r="F517" s="9">
        <v>125179145.98999999</v>
      </c>
    </row>
    <row r="518" spans="1:6" x14ac:dyDescent="0.25">
      <c r="A518" s="7">
        <v>45107</v>
      </c>
      <c r="B518" s="8" t="s">
        <v>129</v>
      </c>
      <c r="C518" s="9">
        <v>308963314618</v>
      </c>
      <c r="D518" s="10">
        <v>0</v>
      </c>
      <c r="E518" s="10">
        <v>50652.06</v>
      </c>
      <c r="F518" s="9">
        <v>125128493.93000001</v>
      </c>
    </row>
    <row r="519" spans="1:6" x14ac:dyDescent="0.25">
      <c r="A519" s="7">
        <v>45107</v>
      </c>
      <c r="B519" s="8" t="s">
        <v>129</v>
      </c>
      <c r="C519" s="9">
        <v>308963314618</v>
      </c>
      <c r="D519" s="10">
        <v>0</v>
      </c>
      <c r="E519" s="10">
        <v>181079.8</v>
      </c>
      <c r="F519" s="9">
        <v>124947414.13</v>
      </c>
    </row>
    <row r="520" spans="1:6" x14ac:dyDescent="0.25">
      <c r="A520" s="7">
        <v>45107</v>
      </c>
      <c r="B520" s="8" t="s">
        <v>129</v>
      </c>
      <c r="C520" s="9">
        <v>30896314079</v>
      </c>
      <c r="D520" s="10">
        <v>0</v>
      </c>
      <c r="E520" s="10">
        <v>4260</v>
      </c>
      <c r="F520" s="9">
        <v>124943154.13</v>
      </c>
    </row>
    <row r="521" spans="1:6" x14ac:dyDescent="0.25">
      <c r="A521" s="7">
        <v>45107</v>
      </c>
      <c r="B521" s="8">
        <v>0</v>
      </c>
      <c r="C521" s="9" t="s">
        <v>409</v>
      </c>
      <c r="D521" s="10">
        <v>0</v>
      </c>
      <c r="E521" s="10">
        <v>45618633.899999999</v>
      </c>
      <c r="F521" s="9">
        <v>79324520.230000004</v>
      </c>
    </row>
    <row r="522" spans="1:6" ht="22.5" x14ac:dyDescent="0.25">
      <c r="A522" s="7">
        <v>45107</v>
      </c>
      <c r="B522" s="8" t="s">
        <v>130</v>
      </c>
      <c r="C522" s="9">
        <v>21407516</v>
      </c>
      <c r="D522" s="10">
        <v>0</v>
      </c>
      <c r="E522" s="10">
        <v>2000000</v>
      </c>
      <c r="F522" s="9">
        <v>77324520.230000004</v>
      </c>
    </row>
    <row r="523" spans="1:6" ht="22.5" x14ac:dyDescent="0.25">
      <c r="A523" s="7">
        <v>45107</v>
      </c>
      <c r="B523" s="8" t="s">
        <v>130</v>
      </c>
      <c r="C523" s="9">
        <v>21407500</v>
      </c>
      <c r="D523" s="10">
        <v>0</v>
      </c>
      <c r="E523" s="10">
        <v>5000000</v>
      </c>
      <c r="F523" s="9">
        <v>72324520.230000004</v>
      </c>
    </row>
    <row r="524" spans="1:6" ht="22.5" x14ac:dyDescent="0.25">
      <c r="A524" s="7">
        <v>45107</v>
      </c>
      <c r="B524" s="8" t="s">
        <v>130</v>
      </c>
      <c r="C524" s="9">
        <v>21407549</v>
      </c>
      <c r="D524" s="10">
        <v>0</v>
      </c>
      <c r="E524" s="10">
        <v>5000000</v>
      </c>
      <c r="F524" s="9">
        <v>67324520.230000004</v>
      </c>
    </row>
    <row r="525" spans="1:6" ht="22.5" x14ac:dyDescent="0.25">
      <c r="A525" s="7">
        <v>45107</v>
      </c>
      <c r="B525" s="8" t="s">
        <v>130</v>
      </c>
      <c r="C525" s="9">
        <v>21407535</v>
      </c>
      <c r="D525" s="10">
        <v>0</v>
      </c>
      <c r="E525" s="10">
        <v>10000000</v>
      </c>
      <c r="F525" s="9">
        <v>57324520.229999997</v>
      </c>
    </row>
    <row r="526" spans="1:6" ht="22.5" x14ac:dyDescent="0.25">
      <c r="A526" s="7">
        <v>45107</v>
      </c>
      <c r="B526" s="8" t="s">
        <v>130</v>
      </c>
      <c r="C526" s="9">
        <v>21407517</v>
      </c>
      <c r="D526" s="10">
        <v>0</v>
      </c>
      <c r="E526" s="10">
        <v>10000000</v>
      </c>
      <c r="F526" s="9">
        <v>47324520.229999997</v>
      </c>
    </row>
    <row r="527" spans="1:6" ht="22.5" x14ac:dyDescent="0.25">
      <c r="A527" s="7">
        <v>45107</v>
      </c>
      <c r="B527" s="8" t="s">
        <v>130</v>
      </c>
      <c r="C527" s="9">
        <v>21407492</v>
      </c>
      <c r="D527" s="10">
        <v>0</v>
      </c>
      <c r="E527" s="10">
        <v>2000000</v>
      </c>
      <c r="F527" s="9">
        <v>45324520.229999997</v>
      </c>
    </row>
    <row r="528" spans="1:6" ht="22.5" x14ac:dyDescent="0.25">
      <c r="A528" s="7">
        <v>45107</v>
      </c>
      <c r="B528" s="8" t="s">
        <v>130</v>
      </c>
      <c r="C528" s="9">
        <v>21407491</v>
      </c>
      <c r="D528" s="10">
        <v>0</v>
      </c>
      <c r="E528" s="10">
        <v>10000000</v>
      </c>
      <c r="F528" s="9">
        <v>35324520.229999997</v>
      </c>
    </row>
    <row r="529" spans="1:6" ht="22.5" x14ac:dyDescent="0.25">
      <c r="A529" s="7">
        <v>45107</v>
      </c>
      <c r="B529" s="8" t="s">
        <v>130</v>
      </c>
      <c r="C529" s="9">
        <v>21407481</v>
      </c>
      <c r="D529" s="10">
        <v>0</v>
      </c>
      <c r="E529" s="10">
        <v>2000000</v>
      </c>
      <c r="F529" s="9">
        <v>33324520.23</v>
      </c>
    </row>
    <row r="530" spans="1:6" ht="22.5" x14ac:dyDescent="0.25">
      <c r="A530" s="7">
        <v>45107</v>
      </c>
      <c r="B530" s="8" t="s">
        <v>130</v>
      </c>
      <c r="C530" s="9">
        <v>21407480</v>
      </c>
      <c r="D530" s="10">
        <v>0</v>
      </c>
      <c r="E530" s="10">
        <v>2000000</v>
      </c>
      <c r="F530" s="9">
        <v>31324520.23</v>
      </c>
    </row>
    <row r="531" spans="1:6" ht="22.5" x14ac:dyDescent="0.25">
      <c r="A531" s="7">
        <v>45107</v>
      </c>
      <c r="B531" s="8" t="s">
        <v>130</v>
      </c>
      <c r="C531" s="9">
        <v>2686709</v>
      </c>
      <c r="D531" s="10">
        <v>0</v>
      </c>
      <c r="E531" s="10">
        <v>995085</v>
      </c>
      <c r="F531" s="9">
        <v>30329435.23</v>
      </c>
    </row>
    <row r="532" spans="1:6" ht="22.5" x14ac:dyDescent="0.25">
      <c r="A532" s="7">
        <v>45107</v>
      </c>
      <c r="B532" s="8" t="s">
        <v>130</v>
      </c>
      <c r="C532" s="9">
        <v>21407453</v>
      </c>
      <c r="D532" s="10">
        <v>0</v>
      </c>
      <c r="E532" s="10">
        <v>10000000</v>
      </c>
      <c r="F532" s="9">
        <v>20329435.23</v>
      </c>
    </row>
    <row r="533" spans="1:6" ht="22.5" x14ac:dyDescent="0.25">
      <c r="A533" s="7">
        <v>45107</v>
      </c>
      <c r="B533" s="8" t="s">
        <v>127</v>
      </c>
      <c r="C533" s="9" t="s">
        <v>410</v>
      </c>
      <c r="D533" s="10">
        <v>13800</v>
      </c>
      <c r="E533" s="10">
        <v>0</v>
      </c>
      <c r="F533" s="9">
        <v>20343235.23</v>
      </c>
    </row>
    <row r="534" spans="1:6" ht="22.5" x14ac:dyDescent="0.25">
      <c r="A534" s="7">
        <v>45107</v>
      </c>
      <c r="B534" s="8" t="s">
        <v>67</v>
      </c>
      <c r="C534" s="9" t="s">
        <v>411</v>
      </c>
      <c r="D534" s="10">
        <v>87600</v>
      </c>
      <c r="E534" s="10">
        <v>0</v>
      </c>
      <c r="F534" s="9">
        <v>20430835.23</v>
      </c>
    </row>
    <row r="535" spans="1:6" ht="22.5" x14ac:dyDescent="0.25">
      <c r="A535" s="7">
        <v>45107</v>
      </c>
      <c r="B535" s="8" t="s">
        <v>67</v>
      </c>
      <c r="C535" s="9">
        <v>2310030405</v>
      </c>
      <c r="D535" s="10">
        <v>25</v>
      </c>
      <c r="E535" s="10">
        <v>0</v>
      </c>
      <c r="F535" s="9">
        <v>20430860.23</v>
      </c>
    </row>
    <row r="536" spans="1:6" ht="22.5" x14ac:dyDescent="0.25">
      <c r="A536" s="7">
        <v>45107</v>
      </c>
      <c r="B536" s="8" t="s">
        <v>131</v>
      </c>
      <c r="C536" s="9" t="s">
        <v>412</v>
      </c>
      <c r="D536" s="10">
        <v>0</v>
      </c>
      <c r="E536" s="10">
        <v>224878.96</v>
      </c>
      <c r="F536" s="9">
        <v>20205981.27</v>
      </c>
    </row>
    <row r="537" spans="1:6" ht="22.5" x14ac:dyDescent="0.25">
      <c r="A537" s="7">
        <v>45107</v>
      </c>
      <c r="B537" s="8" t="s">
        <v>132</v>
      </c>
      <c r="C537" s="9" t="s">
        <v>413</v>
      </c>
      <c r="D537" s="10">
        <v>0</v>
      </c>
      <c r="E537" s="10">
        <v>3139572.72</v>
      </c>
      <c r="F537" s="9">
        <v>17066408.550000001</v>
      </c>
    </row>
    <row r="538" spans="1:6" ht="22.5" x14ac:dyDescent="0.25">
      <c r="A538" s="7">
        <v>45107</v>
      </c>
      <c r="B538" s="8" t="s">
        <v>54</v>
      </c>
      <c r="C538" s="9" t="s">
        <v>414</v>
      </c>
      <c r="D538" s="10">
        <v>2000000</v>
      </c>
      <c r="E538" s="10">
        <v>0</v>
      </c>
      <c r="F538" s="9">
        <v>19066408.550000001</v>
      </c>
    </row>
    <row r="539" spans="1:6" ht="22.5" x14ac:dyDescent="0.25">
      <c r="A539" s="7">
        <v>45107</v>
      </c>
      <c r="B539" s="8" t="s">
        <v>54</v>
      </c>
      <c r="C539" s="9" t="s">
        <v>415</v>
      </c>
      <c r="D539" s="10">
        <v>10000000</v>
      </c>
      <c r="E539" s="10">
        <v>0</v>
      </c>
      <c r="F539" s="9">
        <v>29066408.550000001</v>
      </c>
    </row>
    <row r="540" spans="1:6" x14ac:dyDescent="0.25">
      <c r="A540" s="7">
        <v>45107</v>
      </c>
      <c r="B540" s="8" t="s">
        <v>133</v>
      </c>
      <c r="C540" s="9" t="s">
        <v>412</v>
      </c>
      <c r="D540" s="10">
        <v>0</v>
      </c>
      <c r="E540" s="10">
        <v>741992.64</v>
      </c>
      <c r="F540" s="9">
        <v>28324415.91</v>
      </c>
    </row>
    <row r="541" spans="1:6" ht="22.5" x14ac:dyDescent="0.25">
      <c r="A541" s="7">
        <v>45107</v>
      </c>
      <c r="B541" s="8" t="s">
        <v>127</v>
      </c>
      <c r="C541" s="9" t="s">
        <v>416</v>
      </c>
      <c r="D541" s="10">
        <v>3000</v>
      </c>
      <c r="E541" s="10">
        <v>0</v>
      </c>
      <c r="F541" s="9">
        <v>28327415.91</v>
      </c>
    </row>
    <row r="542" spans="1:6" ht="22.5" x14ac:dyDescent="0.25">
      <c r="A542" s="7">
        <v>45107</v>
      </c>
      <c r="B542" s="8" t="s">
        <v>127</v>
      </c>
      <c r="C542" s="9" t="s">
        <v>417</v>
      </c>
      <c r="D542" s="10">
        <v>1283091</v>
      </c>
      <c r="E542" s="10">
        <v>0</v>
      </c>
      <c r="F542" s="9">
        <v>29610506.91</v>
      </c>
    </row>
    <row r="543" spans="1:6" ht="22.5" x14ac:dyDescent="0.25">
      <c r="A543" s="7">
        <v>45107</v>
      </c>
      <c r="B543" s="8" t="s">
        <v>127</v>
      </c>
      <c r="C543" s="9" t="s">
        <v>417</v>
      </c>
      <c r="D543" s="10">
        <v>7663</v>
      </c>
      <c r="E543" s="10">
        <v>0</v>
      </c>
      <c r="F543" s="9">
        <v>29618169.91</v>
      </c>
    </row>
    <row r="544" spans="1:6" ht="22.5" x14ac:dyDescent="0.25">
      <c r="A544" s="7">
        <v>45107</v>
      </c>
      <c r="B544" s="8" t="s">
        <v>127</v>
      </c>
      <c r="C544" s="9" t="s">
        <v>418</v>
      </c>
      <c r="D544" s="10">
        <v>13111</v>
      </c>
      <c r="E544" s="10">
        <v>0</v>
      </c>
      <c r="F544" s="9">
        <v>29631280.91</v>
      </c>
    </row>
    <row r="545" spans="1:6" ht="22.5" x14ac:dyDescent="0.25">
      <c r="A545" s="7">
        <v>45107</v>
      </c>
      <c r="B545" s="8" t="s">
        <v>127</v>
      </c>
      <c r="C545" s="9" t="s">
        <v>419</v>
      </c>
      <c r="D545" s="10">
        <v>7545</v>
      </c>
      <c r="E545" s="10">
        <v>0</v>
      </c>
      <c r="F545" s="9">
        <v>29638825.91</v>
      </c>
    </row>
    <row r="546" spans="1:6" ht="22.5" x14ac:dyDescent="0.25">
      <c r="A546" s="7">
        <v>45107</v>
      </c>
      <c r="B546" s="8" t="s">
        <v>127</v>
      </c>
      <c r="C546" s="9" t="s">
        <v>420</v>
      </c>
      <c r="D546" s="10">
        <v>12377</v>
      </c>
      <c r="E546" s="10">
        <v>0</v>
      </c>
      <c r="F546" s="9">
        <v>29651202.91</v>
      </c>
    </row>
    <row r="547" spans="1:6" ht="22.5" x14ac:dyDescent="0.25">
      <c r="A547" s="7">
        <v>45107</v>
      </c>
      <c r="B547" s="8" t="s">
        <v>127</v>
      </c>
      <c r="C547" s="9" t="s">
        <v>421</v>
      </c>
      <c r="D547" s="10">
        <v>6433310.2199999997</v>
      </c>
      <c r="E547" s="10">
        <v>0</v>
      </c>
      <c r="F547" s="9">
        <v>36084513.130000003</v>
      </c>
    </row>
    <row r="548" spans="1:6" ht="22.5" x14ac:dyDescent="0.25">
      <c r="A548" s="7">
        <v>45107</v>
      </c>
      <c r="B548" s="8" t="s">
        <v>134</v>
      </c>
      <c r="C548" s="9" t="s">
        <v>422</v>
      </c>
      <c r="D548" s="10">
        <v>0</v>
      </c>
      <c r="E548" s="10">
        <v>223310.07</v>
      </c>
      <c r="F548" s="9">
        <v>35861203.060000002</v>
      </c>
    </row>
    <row r="549" spans="1:6" ht="22.5" x14ac:dyDescent="0.25">
      <c r="A549" s="7">
        <v>45107</v>
      </c>
      <c r="B549" s="8" t="s">
        <v>116</v>
      </c>
      <c r="C549" s="9">
        <v>265749</v>
      </c>
      <c r="D549" s="10">
        <v>0</v>
      </c>
      <c r="E549" s="10">
        <v>12689.57</v>
      </c>
      <c r="F549" s="9">
        <v>35848513.490000002</v>
      </c>
    </row>
    <row r="550" spans="1:6" ht="22.5" x14ac:dyDescent="0.25">
      <c r="A550" s="7">
        <v>45107</v>
      </c>
      <c r="B550" s="8" t="s">
        <v>127</v>
      </c>
      <c r="C550" s="9" t="s">
        <v>423</v>
      </c>
      <c r="D550" s="10">
        <v>145</v>
      </c>
      <c r="E550" s="10">
        <v>0</v>
      </c>
      <c r="F550" s="9">
        <v>35848658.490000002</v>
      </c>
    </row>
    <row r="551" spans="1:6" ht="22.5" x14ac:dyDescent="0.25">
      <c r="A551" s="7">
        <v>45107</v>
      </c>
      <c r="B551" s="8" t="s">
        <v>135</v>
      </c>
      <c r="C551" s="9">
        <v>7388</v>
      </c>
      <c r="D551" s="10">
        <v>0</v>
      </c>
      <c r="E551" s="10">
        <v>452000</v>
      </c>
      <c r="F551" s="9">
        <v>35396658.490000002</v>
      </c>
    </row>
    <row r="552" spans="1:6" x14ac:dyDescent="0.25">
      <c r="A552" s="7">
        <v>45107</v>
      </c>
      <c r="B552" s="8" t="s">
        <v>136</v>
      </c>
      <c r="C552" s="9">
        <v>102838</v>
      </c>
      <c r="D552" s="10">
        <v>0</v>
      </c>
      <c r="E552" s="10">
        <v>15000</v>
      </c>
      <c r="F552" s="9">
        <v>35381658.490000002</v>
      </c>
    </row>
    <row r="553" spans="1:6" ht="22.5" x14ac:dyDescent="0.25">
      <c r="A553" s="7">
        <v>45107</v>
      </c>
      <c r="B553" s="8" t="s">
        <v>127</v>
      </c>
      <c r="C553" s="9" t="s">
        <v>424</v>
      </c>
      <c r="D553" s="10">
        <v>92960</v>
      </c>
      <c r="E553" s="10">
        <v>0</v>
      </c>
      <c r="F553" s="9">
        <v>35474618.490000002</v>
      </c>
    </row>
    <row r="554" spans="1:6" ht="22.5" x14ac:dyDescent="0.25">
      <c r="A554" s="7">
        <v>45107</v>
      </c>
      <c r="B554" s="8" t="s">
        <v>127</v>
      </c>
      <c r="C554" s="9" t="s">
        <v>425</v>
      </c>
      <c r="D554" s="10">
        <v>300</v>
      </c>
      <c r="E554" s="10">
        <v>0</v>
      </c>
      <c r="F554" s="9">
        <v>35474918.490000002</v>
      </c>
    </row>
    <row r="555" spans="1:6" ht="22.5" x14ac:dyDescent="0.25">
      <c r="A555" s="7">
        <v>45107</v>
      </c>
      <c r="B555" s="8" t="s">
        <v>28</v>
      </c>
      <c r="C555" s="9">
        <v>202230032013226</v>
      </c>
      <c r="D555" s="10">
        <v>7496152.8700000001</v>
      </c>
      <c r="E555" s="10">
        <v>0</v>
      </c>
      <c r="F555" s="9">
        <v>42971071.359999999</v>
      </c>
    </row>
    <row r="556" spans="1:6" x14ac:dyDescent="0.25">
      <c r="A556" s="7">
        <v>45107</v>
      </c>
      <c r="B556" s="8" t="s">
        <v>137</v>
      </c>
      <c r="C556" s="9">
        <v>265656</v>
      </c>
      <c r="D556" s="10">
        <v>8032.66</v>
      </c>
      <c r="E556" s="10">
        <v>0</v>
      </c>
      <c r="F556" s="9">
        <v>42979104.020000003</v>
      </c>
    </row>
    <row r="557" spans="1:6" ht="22.5" x14ac:dyDescent="0.25">
      <c r="A557" s="7">
        <v>45107</v>
      </c>
      <c r="B557" s="8" t="s">
        <v>138</v>
      </c>
      <c r="C557" s="9" t="s">
        <v>426</v>
      </c>
      <c r="D557" s="10">
        <v>0</v>
      </c>
      <c r="E557" s="10">
        <v>0</v>
      </c>
      <c r="F557" s="9">
        <v>42979104.020000003</v>
      </c>
    </row>
    <row r="558" spans="1:6" ht="22.5" x14ac:dyDescent="0.25">
      <c r="A558" s="7">
        <v>45107</v>
      </c>
      <c r="B558" s="8" t="s">
        <v>139</v>
      </c>
      <c r="C558" s="9" t="s">
        <v>427</v>
      </c>
      <c r="D558" s="10">
        <v>0</v>
      </c>
      <c r="E558" s="10">
        <v>1749.6</v>
      </c>
      <c r="F558" s="9">
        <v>42977354.420000002</v>
      </c>
    </row>
    <row r="559" spans="1:6" x14ac:dyDescent="0.25">
      <c r="A559" s="7">
        <v>45107</v>
      </c>
      <c r="B559" s="8" t="s">
        <v>140</v>
      </c>
      <c r="C559" s="9">
        <v>3119626645</v>
      </c>
      <c r="D559" s="10">
        <v>0</v>
      </c>
      <c r="E559" s="10">
        <v>9384</v>
      </c>
      <c r="F559" s="9">
        <v>42967970.420000002</v>
      </c>
    </row>
    <row r="560" spans="1:6" ht="22.5" x14ac:dyDescent="0.25">
      <c r="A560" s="7">
        <v>45107</v>
      </c>
      <c r="B560" s="8" t="s">
        <v>141</v>
      </c>
      <c r="C560" s="9">
        <v>31196266098</v>
      </c>
      <c r="D560" s="10">
        <v>0</v>
      </c>
      <c r="E560" s="10">
        <v>9384</v>
      </c>
      <c r="F560" s="9">
        <v>42958586.420000002</v>
      </c>
    </row>
    <row r="561" spans="1:6" ht="22.5" x14ac:dyDescent="0.25">
      <c r="A561" s="7">
        <v>45107</v>
      </c>
      <c r="B561" s="8" t="s">
        <v>142</v>
      </c>
      <c r="C561" s="9">
        <v>31118654659</v>
      </c>
      <c r="D561" s="10">
        <v>0</v>
      </c>
      <c r="E561" s="10">
        <v>6606.5</v>
      </c>
      <c r="F561" s="9">
        <v>42951979.920000002</v>
      </c>
    </row>
    <row r="562" spans="1:6" ht="22.5" x14ac:dyDescent="0.25">
      <c r="A562" s="7">
        <v>45107</v>
      </c>
      <c r="B562" s="8" t="s">
        <v>138</v>
      </c>
      <c r="C562" s="9">
        <v>31205161119</v>
      </c>
      <c r="D562" s="10">
        <v>262.58</v>
      </c>
      <c r="E562" s="10">
        <v>0</v>
      </c>
      <c r="F562" s="9">
        <v>42952242.5</v>
      </c>
    </row>
    <row r="563" spans="1:6" ht="22.5" x14ac:dyDescent="0.25">
      <c r="A563" s="7">
        <v>45107</v>
      </c>
      <c r="B563" s="8" t="s">
        <v>138</v>
      </c>
      <c r="C563" s="9">
        <v>31205161119</v>
      </c>
      <c r="D563" s="10">
        <v>178122.57</v>
      </c>
      <c r="E563" s="10">
        <v>0</v>
      </c>
      <c r="F563" s="9">
        <v>43130365.07</v>
      </c>
    </row>
    <row r="564" spans="1:6" ht="22.5" x14ac:dyDescent="0.25">
      <c r="A564" s="7">
        <v>45107</v>
      </c>
      <c r="B564" s="8" t="s">
        <v>143</v>
      </c>
      <c r="C564" s="9" t="s">
        <v>427</v>
      </c>
      <c r="D564" s="10">
        <v>2853.89</v>
      </c>
      <c r="E564" s="10">
        <v>0</v>
      </c>
      <c r="F564" s="9">
        <v>43133218.960000001</v>
      </c>
    </row>
    <row r="565" spans="1:6" ht="22.5" x14ac:dyDescent="0.25">
      <c r="A565" s="7">
        <v>45107</v>
      </c>
      <c r="B565" s="8" t="s">
        <v>127</v>
      </c>
      <c r="C565" s="9" t="s">
        <v>428</v>
      </c>
      <c r="D565" s="10">
        <v>0.66</v>
      </c>
      <c r="E565" s="10">
        <v>0</v>
      </c>
      <c r="F565" s="9">
        <v>43133219.619999997</v>
      </c>
    </row>
    <row r="566" spans="1:6" ht="22.5" x14ac:dyDescent="0.25">
      <c r="A566" s="7">
        <v>45107</v>
      </c>
      <c r="B566" s="8" t="s">
        <v>28</v>
      </c>
      <c r="C566" s="9">
        <v>202230032014551</v>
      </c>
      <c r="D566" s="10">
        <v>33977.19</v>
      </c>
      <c r="E566" s="10">
        <v>0</v>
      </c>
      <c r="F566" s="9">
        <v>43167196.810000002</v>
      </c>
    </row>
    <row r="567" spans="1:6" ht="22.5" x14ac:dyDescent="0.25">
      <c r="A567" s="7">
        <v>45107</v>
      </c>
      <c r="B567" s="8" t="s">
        <v>144</v>
      </c>
      <c r="C567" s="9">
        <v>200190</v>
      </c>
      <c r="D567" s="10">
        <v>0</v>
      </c>
      <c r="E567" s="10">
        <v>178122.57</v>
      </c>
      <c r="F567" s="9">
        <v>42989074.240000002</v>
      </c>
    </row>
    <row r="568" spans="1:6" x14ac:dyDescent="0.25">
      <c r="A568" s="7">
        <v>45107</v>
      </c>
      <c r="B568" s="8" t="s">
        <v>81</v>
      </c>
      <c r="C568" s="9">
        <v>200294</v>
      </c>
      <c r="D568" s="10">
        <v>0</v>
      </c>
      <c r="E568" s="10">
        <v>19805.099999999999</v>
      </c>
      <c r="F568" s="9">
        <v>42969269.140000001</v>
      </c>
    </row>
    <row r="569" spans="1:6" x14ac:dyDescent="0.25">
      <c r="A569" s="7">
        <v>45107</v>
      </c>
      <c r="B569" s="8" t="s">
        <v>81</v>
      </c>
      <c r="C569" s="9">
        <v>200293</v>
      </c>
      <c r="D569" s="10">
        <v>0</v>
      </c>
      <c r="E569" s="10">
        <v>2475</v>
      </c>
      <c r="F569" s="9">
        <v>42966794.140000001</v>
      </c>
    </row>
    <row r="570" spans="1:6" x14ac:dyDescent="0.25">
      <c r="A570" s="7">
        <v>45107</v>
      </c>
      <c r="B570" s="8" t="s">
        <v>81</v>
      </c>
      <c r="C570" s="9">
        <v>200292</v>
      </c>
      <c r="D570" s="10">
        <v>0</v>
      </c>
      <c r="E570" s="10">
        <v>6828.3</v>
      </c>
      <c r="F570" s="9">
        <v>42959965.840000004</v>
      </c>
    </row>
    <row r="571" spans="1:6" x14ac:dyDescent="0.25">
      <c r="A571" s="7">
        <v>45107</v>
      </c>
      <c r="B571" s="8" t="s">
        <v>81</v>
      </c>
      <c r="C571" s="9">
        <v>200146</v>
      </c>
      <c r="D571" s="10">
        <v>0</v>
      </c>
      <c r="E571" s="10">
        <v>900</v>
      </c>
      <c r="F571" s="9">
        <v>42959065.840000004</v>
      </c>
    </row>
    <row r="572" spans="1:6" x14ac:dyDescent="0.25">
      <c r="A572" s="7">
        <v>45107</v>
      </c>
      <c r="B572" s="8" t="s">
        <v>81</v>
      </c>
      <c r="C572" s="9">
        <v>200147</v>
      </c>
      <c r="D572" s="10">
        <v>0</v>
      </c>
      <c r="E572" s="10">
        <v>900</v>
      </c>
      <c r="F572" s="9">
        <v>42958165.840000004</v>
      </c>
    </row>
    <row r="573" spans="1:6" x14ac:dyDescent="0.25">
      <c r="A573" s="7">
        <v>45107</v>
      </c>
      <c r="B573" s="8" t="s">
        <v>81</v>
      </c>
      <c r="C573" s="9">
        <v>200148</v>
      </c>
      <c r="D573" s="10">
        <v>0</v>
      </c>
      <c r="E573" s="10">
        <v>900</v>
      </c>
      <c r="F573" s="9">
        <v>42957265.840000004</v>
      </c>
    </row>
    <row r="574" spans="1:6" x14ac:dyDescent="0.25">
      <c r="A574" s="7">
        <v>45107</v>
      </c>
      <c r="B574" s="8" t="s">
        <v>81</v>
      </c>
      <c r="C574" s="9">
        <v>200295</v>
      </c>
      <c r="D574" s="10">
        <v>0</v>
      </c>
      <c r="E574" s="10">
        <v>7962.5</v>
      </c>
      <c r="F574" s="9">
        <v>42949303.340000004</v>
      </c>
    </row>
    <row r="575" spans="1:6" ht="22.5" x14ac:dyDescent="0.25">
      <c r="A575" s="7">
        <v>45107</v>
      </c>
      <c r="B575" s="8" t="s">
        <v>102</v>
      </c>
      <c r="C575" s="9">
        <v>200259</v>
      </c>
      <c r="D575" s="10">
        <v>0</v>
      </c>
      <c r="E575" s="10">
        <v>276258.59999999998</v>
      </c>
      <c r="F575" s="9">
        <v>42673044.740000002</v>
      </c>
    </row>
    <row r="576" spans="1:6" ht="22.5" x14ac:dyDescent="0.25">
      <c r="A576" s="7">
        <v>45107</v>
      </c>
      <c r="B576" s="8" t="s">
        <v>102</v>
      </c>
      <c r="C576" s="9">
        <v>200108</v>
      </c>
      <c r="D576" s="10">
        <v>0</v>
      </c>
      <c r="E576" s="10">
        <v>6615.02</v>
      </c>
      <c r="F576" s="9">
        <v>42666429.719999999</v>
      </c>
    </row>
    <row r="577" spans="1:6" ht="22.5" x14ac:dyDescent="0.25">
      <c r="A577" s="7">
        <v>45107</v>
      </c>
      <c r="B577" s="8" t="s">
        <v>102</v>
      </c>
      <c r="C577" s="9">
        <v>200191</v>
      </c>
      <c r="D577" s="10">
        <v>0</v>
      </c>
      <c r="E577" s="10">
        <v>3000</v>
      </c>
      <c r="F577" s="9">
        <v>42663429.719999999</v>
      </c>
    </row>
    <row r="578" spans="1:6" ht="22.5" x14ac:dyDescent="0.25">
      <c r="A578" s="7">
        <v>45107</v>
      </c>
      <c r="B578" s="8" t="s">
        <v>102</v>
      </c>
      <c r="C578" s="9">
        <v>200272</v>
      </c>
      <c r="D578" s="10">
        <v>0</v>
      </c>
      <c r="E578" s="10">
        <v>232519.22</v>
      </c>
      <c r="F578" s="9">
        <v>42430910.5</v>
      </c>
    </row>
    <row r="579" spans="1:6" x14ac:dyDescent="0.25">
      <c r="A579" s="7">
        <v>45107</v>
      </c>
      <c r="B579" s="8" t="s">
        <v>81</v>
      </c>
      <c r="C579" s="9">
        <v>200227</v>
      </c>
      <c r="D579" s="10">
        <v>0</v>
      </c>
      <c r="E579" s="10">
        <v>1785</v>
      </c>
      <c r="F579" s="9">
        <v>42429125.5</v>
      </c>
    </row>
    <row r="580" spans="1:6" ht="22.5" x14ac:dyDescent="0.25">
      <c r="A580" s="7">
        <v>45082</v>
      </c>
      <c r="B580" s="8" t="s">
        <v>145</v>
      </c>
      <c r="C580" s="9">
        <v>611543</v>
      </c>
      <c r="D580" s="10">
        <v>0</v>
      </c>
      <c r="E580" s="10">
        <v>1000</v>
      </c>
      <c r="F580" s="9">
        <v>45731524.060000002</v>
      </c>
    </row>
    <row r="581" spans="1:6" ht="22.5" x14ac:dyDescent="0.25">
      <c r="A581" s="7">
        <v>45082</v>
      </c>
      <c r="B581" s="8" t="s">
        <v>146</v>
      </c>
      <c r="C581" s="9">
        <v>102782</v>
      </c>
      <c r="D581" s="10">
        <v>0</v>
      </c>
      <c r="E581" s="10">
        <v>171000</v>
      </c>
      <c r="F581" s="9">
        <v>45560524.060000002</v>
      </c>
    </row>
    <row r="582" spans="1:6" ht="22.5" x14ac:dyDescent="0.25">
      <c r="A582" s="7">
        <v>45082</v>
      </c>
      <c r="B582" s="8" t="s">
        <v>147</v>
      </c>
      <c r="C582" s="9">
        <v>611509</v>
      </c>
      <c r="D582" s="10">
        <v>0</v>
      </c>
      <c r="E582" s="10">
        <v>4000</v>
      </c>
      <c r="F582" s="9">
        <v>45556524.060000002</v>
      </c>
    </row>
    <row r="583" spans="1:6" ht="22.5" x14ac:dyDescent="0.25">
      <c r="A583" s="7">
        <v>45082</v>
      </c>
      <c r="B583" s="8" t="s">
        <v>148</v>
      </c>
      <c r="C583" s="9">
        <v>102816</v>
      </c>
      <c r="D583" s="10">
        <v>0</v>
      </c>
      <c r="E583" s="10">
        <v>20000</v>
      </c>
      <c r="F583" s="9">
        <v>45536524.060000002</v>
      </c>
    </row>
    <row r="584" spans="1:6" ht="22.5" x14ac:dyDescent="0.25">
      <c r="A584" s="7">
        <v>45082</v>
      </c>
      <c r="B584" s="8" t="s">
        <v>149</v>
      </c>
      <c r="C584" s="9">
        <v>611536</v>
      </c>
      <c r="D584" s="10">
        <v>0</v>
      </c>
      <c r="E584" s="10">
        <v>6300</v>
      </c>
      <c r="F584" s="9">
        <v>45530224.060000002</v>
      </c>
    </row>
    <row r="585" spans="1:6" ht="22.5" x14ac:dyDescent="0.25">
      <c r="A585" s="7">
        <v>45082</v>
      </c>
      <c r="B585" s="8" t="s">
        <v>150</v>
      </c>
      <c r="C585" s="9">
        <v>611544</v>
      </c>
      <c r="D585" s="10">
        <v>0</v>
      </c>
      <c r="E585" s="10">
        <v>1000</v>
      </c>
      <c r="F585" s="9">
        <v>45529224.060000002</v>
      </c>
    </row>
    <row r="586" spans="1:6" ht="22.5" x14ac:dyDescent="0.25">
      <c r="A586" s="7">
        <v>45082</v>
      </c>
      <c r="B586" s="8" t="s">
        <v>151</v>
      </c>
      <c r="C586" s="9">
        <v>102817</v>
      </c>
      <c r="D586" s="10">
        <v>0</v>
      </c>
      <c r="E586" s="10">
        <v>15000</v>
      </c>
      <c r="F586" s="9">
        <v>45514224.060000002</v>
      </c>
    </row>
    <row r="587" spans="1:6" ht="22.5" x14ac:dyDescent="0.25">
      <c r="A587" s="7">
        <v>45082</v>
      </c>
      <c r="B587" s="8" t="s">
        <v>152</v>
      </c>
      <c r="C587" s="9">
        <v>511518</v>
      </c>
      <c r="D587" s="10">
        <v>0</v>
      </c>
      <c r="E587" s="10">
        <v>750</v>
      </c>
      <c r="F587" s="9">
        <v>45513474.060000002</v>
      </c>
    </row>
    <row r="588" spans="1:6" ht="22.5" x14ac:dyDescent="0.25">
      <c r="A588" s="7">
        <v>45082</v>
      </c>
      <c r="B588" s="8" t="s">
        <v>153</v>
      </c>
      <c r="C588" s="9">
        <v>611503</v>
      </c>
      <c r="D588" s="10">
        <v>0</v>
      </c>
      <c r="E588" s="10">
        <v>1100</v>
      </c>
      <c r="F588" s="9">
        <v>45512374.060000002</v>
      </c>
    </row>
    <row r="589" spans="1:6" x14ac:dyDescent="0.25">
      <c r="A589" s="7">
        <v>45082</v>
      </c>
      <c r="B589" s="8" t="s">
        <v>154</v>
      </c>
      <c r="C589" s="9">
        <v>611504</v>
      </c>
      <c r="D589" s="10">
        <v>0</v>
      </c>
      <c r="E589" s="10">
        <v>1100</v>
      </c>
      <c r="F589" s="9">
        <v>45511274.060000002</v>
      </c>
    </row>
    <row r="590" spans="1:6" ht="22.5" x14ac:dyDescent="0.25">
      <c r="A590" s="7">
        <v>45082</v>
      </c>
      <c r="B590" s="8" t="s">
        <v>155</v>
      </c>
      <c r="C590" s="9">
        <v>102792</v>
      </c>
      <c r="D590" s="10">
        <v>0</v>
      </c>
      <c r="E590" s="10">
        <v>72015.34</v>
      </c>
      <c r="F590" s="9">
        <v>45439258.719999999</v>
      </c>
    </row>
    <row r="591" spans="1:6" ht="22.5" x14ac:dyDescent="0.25">
      <c r="A591" s="7">
        <v>45082</v>
      </c>
      <c r="B591" s="8" t="s">
        <v>156</v>
      </c>
      <c r="C591" s="9">
        <v>102797</v>
      </c>
      <c r="D591" s="10">
        <v>0</v>
      </c>
      <c r="E591" s="10">
        <v>148757</v>
      </c>
      <c r="F591" s="9">
        <v>45290501.719999999</v>
      </c>
    </row>
    <row r="592" spans="1:6" ht="22.5" x14ac:dyDescent="0.25">
      <c r="A592" s="7">
        <v>45082</v>
      </c>
      <c r="B592" s="8" t="s">
        <v>157</v>
      </c>
      <c r="C592" s="9">
        <v>611508</v>
      </c>
      <c r="D592" s="10">
        <v>0</v>
      </c>
      <c r="E592" s="10">
        <v>2661582.4900000002</v>
      </c>
      <c r="F592" s="9">
        <v>42628919.229999997</v>
      </c>
    </row>
    <row r="593" spans="1:6" ht="22.5" x14ac:dyDescent="0.25">
      <c r="A593" s="7">
        <v>45082</v>
      </c>
      <c r="B593" s="8" t="s">
        <v>158</v>
      </c>
      <c r="C593" s="9">
        <v>102820</v>
      </c>
      <c r="D593" s="10">
        <v>0</v>
      </c>
      <c r="E593" s="10">
        <v>53800</v>
      </c>
      <c r="F593" s="9">
        <v>42575119.229999997</v>
      </c>
    </row>
    <row r="594" spans="1:6" ht="22.5" x14ac:dyDescent="0.25">
      <c r="A594" s="7">
        <v>45082</v>
      </c>
      <c r="B594" s="8" t="s">
        <v>159</v>
      </c>
      <c r="C594" s="9">
        <v>102819</v>
      </c>
      <c r="D594" s="10">
        <v>0</v>
      </c>
      <c r="E594" s="10">
        <v>5000</v>
      </c>
      <c r="F594" s="9">
        <v>42570119.229999997</v>
      </c>
    </row>
    <row r="595" spans="1:6" ht="22.5" x14ac:dyDescent="0.25">
      <c r="A595" s="7">
        <v>45082</v>
      </c>
      <c r="B595" s="8" t="s">
        <v>160</v>
      </c>
      <c r="C595" s="9">
        <v>611510</v>
      </c>
      <c r="D595" s="10">
        <v>0</v>
      </c>
      <c r="E595" s="10">
        <v>10000</v>
      </c>
      <c r="F595" s="9">
        <v>42560119.229999997</v>
      </c>
    </row>
    <row r="596" spans="1:6" ht="22.5" x14ac:dyDescent="0.25">
      <c r="A596" s="7">
        <v>45082</v>
      </c>
      <c r="B596" s="8" t="s">
        <v>161</v>
      </c>
      <c r="C596" s="9">
        <v>102799</v>
      </c>
      <c r="D596" s="10">
        <v>0</v>
      </c>
      <c r="E596" s="10">
        <v>31580.6</v>
      </c>
      <c r="F596" s="9">
        <v>42528538.630000003</v>
      </c>
    </row>
    <row r="597" spans="1:6" ht="22.5" x14ac:dyDescent="0.25">
      <c r="A597" s="7">
        <v>45082</v>
      </c>
      <c r="B597" s="8" t="s">
        <v>142</v>
      </c>
      <c r="C597" s="9">
        <v>611515</v>
      </c>
      <c r="D597" s="10">
        <v>0</v>
      </c>
      <c r="E597" s="10">
        <v>5319.2</v>
      </c>
      <c r="F597" s="9">
        <v>42523219.43</v>
      </c>
    </row>
    <row r="598" spans="1:6" ht="22.5" x14ac:dyDescent="0.25">
      <c r="A598" s="7">
        <v>45082</v>
      </c>
      <c r="B598" s="8" t="s">
        <v>162</v>
      </c>
      <c r="C598" s="9">
        <v>102798</v>
      </c>
      <c r="D598" s="10">
        <v>0</v>
      </c>
      <c r="E598" s="10">
        <v>9975</v>
      </c>
      <c r="F598" s="9">
        <v>42513244.43</v>
      </c>
    </row>
    <row r="599" spans="1:6" ht="22.5" x14ac:dyDescent="0.25">
      <c r="A599" s="7">
        <v>45082</v>
      </c>
      <c r="B599" s="8" t="s">
        <v>163</v>
      </c>
      <c r="C599" s="9" t="s">
        <v>429</v>
      </c>
      <c r="D599" s="10">
        <v>21142</v>
      </c>
      <c r="E599" s="10">
        <v>0</v>
      </c>
      <c r="F599" s="9">
        <v>42534386.43</v>
      </c>
    </row>
    <row r="600" spans="1:6" ht="22.5" x14ac:dyDescent="0.25">
      <c r="A600" s="7">
        <v>45082</v>
      </c>
      <c r="B600" s="8" t="s">
        <v>163</v>
      </c>
      <c r="C600" s="9" t="s">
        <v>430</v>
      </c>
      <c r="D600" s="10">
        <v>2808</v>
      </c>
      <c r="E600" s="10">
        <v>0</v>
      </c>
      <c r="F600" s="9">
        <v>42537194.43</v>
      </c>
    </row>
    <row r="601" spans="1:6" ht="22.5" x14ac:dyDescent="0.25">
      <c r="A601" s="7">
        <v>45082</v>
      </c>
      <c r="B601" s="8" t="s">
        <v>163</v>
      </c>
      <c r="C601" s="9" t="s">
        <v>431</v>
      </c>
      <c r="D601" s="10">
        <v>500</v>
      </c>
      <c r="E601" s="10">
        <v>0</v>
      </c>
      <c r="F601" s="9">
        <v>42537694.43</v>
      </c>
    </row>
    <row r="602" spans="1:6" ht="22.5" x14ac:dyDescent="0.25">
      <c r="A602" s="7">
        <v>45082</v>
      </c>
      <c r="B602" s="8" t="s">
        <v>164</v>
      </c>
      <c r="C602" s="9">
        <v>4524000010836</v>
      </c>
      <c r="D602" s="10">
        <v>533531</v>
      </c>
      <c r="E602" s="10">
        <v>0</v>
      </c>
      <c r="F602" s="9">
        <v>43071225.43</v>
      </c>
    </row>
    <row r="603" spans="1:6" ht="22.5" x14ac:dyDescent="0.25">
      <c r="A603" s="7">
        <v>45082</v>
      </c>
      <c r="B603" s="8" t="s">
        <v>61</v>
      </c>
      <c r="C603" s="9">
        <v>4524000012202</v>
      </c>
      <c r="D603" s="10">
        <v>15411.5</v>
      </c>
      <c r="E603" s="10">
        <v>0</v>
      </c>
      <c r="F603" s="9">
        <v>43086636.93</v>
      </c>
    </row>
    <row r="604" spans="1:6" ht="22.5" x14ac:dyDescent="0.25">
      <c r="A604" s="7">
        <v>45082</v>
      </c>
      <c r="B604" s="8" t="s">
        <v>28</v>
      </c>
      <c r="C604" s="9">
        <v>4524000011965</v>
      </c>
      <c r="D604" s="10">
        <v>70762</v>
      </c>
      <c r="E604" s="10">
        <v>0</v>
      </c>
      <c r="F604" s="9">
        <v>43157398.93</v>
      </c>
    </row>
    <row r="605" spans="1:6" ht="22.5" x14ac:dyDescent="0.25">
      <c r="A605" s="7">
        <v>45082</v>
      </c>
      <c r="B605" s="8" t="s">
        <v>165</v>
      </c>
      <c r="C605" s="9">
        <v>611468</v>
      </c>
      <c r="D605" s="10">
        <v>0</v>
      </c>
      <c r="E605" s="10">
        <v>5300</v>
      </c>
      <c r="F605" s="9">
        <v>43152098.93</v>
      </c>
    </row>
    <row r="606" spans="1:6" ht="22.5" x14ac:dyDescent="0.25">
      <c r="A606" s="7">
        <v>45082</v>
      </c>
      <c r="B606" s="8" t="s">
        <v>166</v>
      </c>
      <c r="C606" s="9">
        <v>611497</v>
      </c>
      <c r="D606" s="10">
        <v>0</v>
      </c>
      <c r="E606" s="10">
        <v>6800.4</v>
      </c>
      <c r="F606" s="9">
        <v>43145298.530000001</v>
      </c>
    </row>
    <row r="607" spans="1:6" ht="22.5" x14ac:dyDescent="0.25">
      <c r="A607" s="7">
        <v>45082</v>
      </c>
      <c r="B607" s="8" t="s">
        <v>167</v>
      </c>
      <c r="C607" s="9">
        <v>611490</v>
      </c>
      <c r="D607" s="10">
        <v>0</v>
      </c>
      <c r="E607" s="10">
        <v>1200</v>
      </c>
      <c r="F607" s="9">
        <v>43144098.530000001</v>
      </c>
    </row>
    <row r="608" spans="1:6" ht="22.5" x14ac:dyDescent="0.25">
      <c r="A608" s="7">
        <v>45082</v>
      </c>
      <c r="B608" s="8" t="s">
        <v>153</v>
      </c>
      <c r="C608" s="9">
        <v>611501</v>
      </c>
      <c r="D608" s="10">
        <v>0</v>
      </c>
      <c r="E608" s="10">
        <v>1155</v>
      </c>
      <c r="F608" s="9">
        <v>43142943.530000001</v>
      </c>
    </row>
    <row r="609" spans="1:6" ht="22.5" x14ac:dyDescent="0.25">
      <c r="A609" s="7">
        <v>45082</v>
      </c>
      <c r="B609" s="8" t="s">
        <v>168</v>
      </c>
      <c r="C609" s="9">
        <v>611507</v>
      </c>
      <c r="D609" s="10">
        <v>0</v>
      </c>
      <c r="E609" s="10">
        <v>1200</v>
      </c>
      <c r="F609" s="9">
        <v>43141743.530000001</v>
      </c>
    </row>
    <row r="610" spans="1:6" ht="22.5" x14ac:dyDescent="0.25">
      <c r="A610" s="7">
        <v>45082</v>
      </c>
      <c r="B610" s="8" t="s">
        <v>169</v>
      </c>
      <c r="C610" s="9">
        <v>611506</v>
      </c>
      <c r="D610" s="10">
        <v>0</v>
      </c>
      <c r="E610" s="10">
        <v>2750</v>
      </c>
      <c r="F610" s="9">
        <v>43138993.530000001</v>
      </c>
    </row>
    <row r="611" spans="1:6" ht="22.5" x14ac:dyDescent="0.25">
      <c r="A611" s="7">
        <v>45082</v>
      </c>
      <c r="B611" s="8" t="s">
        <v>170</v>
      </c>
      <c r="C611" s="9">
        <v>611505</v>
      </c>
      <c r="D611" s="10">
        <v>0</v>
      </c>
      <c r="E611" s="10">
        <v>1100</v>
      </c>
      <c r="F611" s="9">
        <v>43137893.530000001</v>
      </c>
    </row>
    <row r="612" spans="1:6" ht="22.5" x14ac:dyDescent="0.25">
      <c r="A612" s="7">
        <v>45082</v>
      </c>
      <c r="B612" s="8" t="s">
        <v>171</v>
      </c>
      <c r="C612" s="9">
        <v>611517</v>
      </c>
      <c r="D612" s="10">
        <v>0</v>
      </c>
      <c r="E612" s="10">
        <v>4219.2</v>
      </c>
      <c r="F612" s="9">
        <v>43133674.329999998</v>
      </c>
    </row>
    <row r="613" spans="1:6" ht="22.5" x14ac:dyDescent="0.25">
      <c r="A613" s="7">
        <v>45082</v>
      </c>
      <c r="B613" s="8" t="s">
        <v>172</v>
      </c>
      <c r="C613" s="9">
        <v>611516</v>
      </c>
      <c r="D613" s="10">
        <v>0</v>
      </c>
      <c r="E613" s="10">
        <v>1300</v>
      </c>
      <c r="F613" s="9">
        <v>43132374.329999998</v>
      </c>
    </row>
    <row r="614" spans="1:6" x14ac:dyDescent="0.25">
      <c r="A614" s="7">
        <v>45082</v>
      </c>
      <c r="B614" s="8" t="s">
        <v>173</v>
      </c>
      <c r="C614" s="9">
        <v>611488</v>
      </c>
      <c r="D614" s="10">
        <v>0</v>
      </c>
      <c r="E614" s="10">
        <v>1200</v>
      </c>
      <c r="F614" s="9">
        <v>43131174.329999998</v>
      </c>
    </row>
    <row r="615" spans="1:6" ht="22.5" x14ac:dyDescent="0.25">
      <c r="A615" s="7">
        <v>45082</v>
      </c>
      <c r="B615" s="8" t="s">
        <v>174</v>
      </c>
      <c r="C615" s="9">
        <v>611487</v>
      </c>
      <c r="D615" s="10">
        <v>0</v>
      </c>
      <c r="E615" s="10">
        <v>1200</v>
      </c>
      <c r="F615" s="9">
        <v>43129974.329999998</v>
      </c>
    </row>
    <row r="616" spans="1:6" ht="22.5" x14ac:dyDescent="0.25">
      <c r="A616" s="7">
        <v>45082</v>
      </c>
      <c r="B616" s="8" t="s">
        <v>175</v>
      </c>
      <c r="C616" s="9">
        <v>611494</v>
      </c>
      <c r="D616" s="10">
        <v>0</v>
      </c>
      <c r="E616" s="10">
        <v>6750</v>
      </c>
      <c r="F616" s="9">
        <v>43123224.329999998</v>
      </c>
    </row>
    <row r="617" spans="1:6" ht="22.5" x14ac:dyDescent="0.25">
      <c r="A617" s="7">
        <v>45082</v>
      </c>
      <c r="B617" s="8" t="s">
        <v>176</v>
      </c>
      <c r="C617" s="9">
        <v>7580</v>
      </c>
      <c r="D617" s="10">
        <v>0</v>
      </c>
      <c r="E617" s="10">
        <v>14407.5</v>
      </c>
      <c r="F617" s="9">
        <v>43108816.829999998</v>
      </c>
    </row>
    <row r="618" spans="1:6" ht="22.5" x14ac:dyDescent="0.25">
      <c r="A618" s="7">
        <v>45082</v>
      </c>
      <c r="B618" s="8" t="s">
        <v>177</v>
      </c>
      <c r="C618" s="9">
        <v>102725</v>
      </c>
      <c r="D618" s="10">
        <v>0</v>
      </c>
      <c r="E618" s="10">
        <v>20577</v>
      </c>
      <c r="F618" s="9">
        <v>43088239.829999998</v>
      </c>
    </row>
    <row r="619" spans="1:6" ht="22.5" x14ac:dyDescent="0.25">
      <c r="A619" s="7">
        <v>45082</v>
      </c>
      <c r="B619" s="8" t="s">
        <v>178</v>
      </c>
      <c r="C619" s="9">
        <v>611496</v>
      </c>
      <c r="D619" s="10">
        <v>0</v>
      </c>
      <c r="E619" s="10">
        <v>1300</v>
      </c>
      <c r="F619" s="9">
        <v>43086939.829999998</v>
      </c>
    </row>
    <row r="620" spans="1:6" ht="22.5" x14ac:dyDescent="0.25">
      <c r="A620" s="7">
        <v>45082</v>
      </c>
      <c r="B620" s="8" t="s">
        <v>179</v>
      </c>
      <c r="C620" s="9">
        <v>611482</v>
      </c>
      <c r="D620" s="10">
        <v>0</v>
      </c>
      <c r="E620" s="10">
        <v>5250</v>
      </c>
      <c r="F620" s="9">
        <v>43081689.829999998</v>
      </c>
    </row>
    <row r="621" spans="1:6" ht="22.5" x14ac:dyDescent="0.25">
      <c r="A621" s="7">
        <v>45082</v>
      </c>
      <c r="B621" s="8" t="s">
        <v>180</v>
      </c>
      <c r="C621" s="9">
        <v>611481</v>
      </c>
      <c r="D621" s="10">
        <v>0</v>
      </c>
      <c r="E621" s="10">
        <v>11649.3</v>
      </c>
      <c r="F621" s="9">
        <v>43070040.530000001</v>
      </c>
    </row>
    <row r="622" spans="1:6" ht="22.5" x14ac:dyDescent="0.25">
      <c r="A622" s="7">
        <v>45082</v>
      </c>
      <c r="B622" s="8" t="s">
        <v>181</v>
      </c>
      <c r="C622" s="9">
        <v>611511</v>
      </c>
      <c r="D622" s="10">
        <v>0</v>
      </c>
      <c r="E622" s="10">
        <v>6719.9</v>
      </c>
      <c r="F622" s="9">
        <v>43063320.630000003</v>
      </c>
    </row>
    <row r="623" spans="1:6" ht="22.5" x14ac:dyDescent="0.25">
      <c r="A623" s="7">
        <v>45082</v>
      </c>
      <c r="B623" s="8" t="s">
        <v>182</v>
      </c>
      <c r="C623" s="9">
        <v>611498</v>
      </c>
      <c r="D623" s="10">
        <v>0</v>
      </c>
      <c r="E623" s="10">
        <v>1155</v>
      </c>
      <c r="F623" s="9">
        <v>43062165.630000003</v>
      </c>
    </row>
    <row r="624" spans="1:6" ht="22.5" x14ac:dyDescent="0.25">
      <c r="A624" s="7">
        <v>45082</v>
      </c>
      <c r="B624" s="8" t="s">
        <v>183</v>
      </c>
      <c r="C624" s="9">
        <v>611470</v>
      </c>
      <c r="D624" s="10">
        <v>0</v>
      </c>
      <c r="E624" s="10">
        <v>5000</v>
      </c>
      <c r="F624" s="9">
        <v>43057165.630000003</v>
      </c>
    </row>
    <row r="625" spans="1:6" ht="22.5" x14ac:dyDescent="0.25">
      <c r="A625" s="7">
        <v>45082</v>
      </c>
      <c r="B625" s="8" t="s">
        <v>184</v>
      </c>
      <c r="C625" s="9">
        <v>611467</v>
      </c>
      <c r="D625" s="10">
        <v>0</v>
      </c>
      <c r="E625" s="10">
        <v>6800</v>
      </c>
      <c r="F625" s="9">
        <v>43050365.630000003</v>
      </c>
    </row>
    <row r="626" spans="1:6" x14ac:dyDescent="0.25">
      <c r="A626" s="7">
        <v>45082</v>
      </c>
      <c r="B626" s="8" t="s">
        <v>154</v>
      </c>
      <c r="C626" s="9">
        <v>611500</v>
      </c>
      <c r="D626" s="10">
        <v>0</v>
      </c>
      <c r="E626" s="10">
        <v>1155</v>
      </c>
      <c r="F626" s="9">
        <v>43049210.630000003</v>
      </c>
    </row>
    <row r="627" spans="1:6" ht="22.5" x14ac:dyDescent="0.25">
      <c r="A627" s="7">
        <v>45082</v>
      </c>
      <c r="B627" s="8" t="s">
        <v>170</v>
      </c>
      <c r="C627" s="9">
        <v>611502</v>
      </c>
      <c r="D627" s="10">
        <v>0</v>
      </c>
      <c r="E627" s="10">
        <v>1155</v>
      </c>
      <c r="F627" s="9">
        <v>43048055.630000003</v>
      </c>
    </row>
    <row r="628" spans="1:6" ht="22.5" x14ac:dyDescent="0.25">
      <c r="A628" s="7">
        <v>45082</v>
      </c>
      <c r="B628" s="8" t="s">
        <v>185</v>
      </c>
      <c r="C628" s="9">
        <v>611483</v>
      </c>
      <c r="D628" s="10">
        <v>0</v>
      </c>
      <c r="E628" s="10">
        <v>3900</v>
      </c>
      <c r="F628" s="9">
        <v>43044155.630000003</v>
      </c>
    </row>
    <row r="629" spans="1:6" ht="22.5" x14ac:dyDescent="0.25">
      <c r="A629" s="7">
        <v>45082</v>
      </c>
      <c r="B629" s="8" t="s">
        <v>186</v>
      </c>
      <c r="C629" s="9">
        <v>611491</v>
      </c>
      <c r="D629" s="10">
        <v>0</v>
      </c>
      <c r="E629" s="10">
        <v>1200</v>
      </c>
      <c r="F629" s="9">
        <v>43042955.630000003</v>
      </c>
    </row>
    <row r="630" spans="1:6" ht="22.5" x14ac:dyDescent="0.25">
      <c r="A630" s="7">
        <v>45082</v>
      </c>
      <c r="B630" s="8" t="s">
        <v>187</v>
      </c>
      <c r="C630" s="9">
        <v>7583</v>
      </c>
      <c r="D630" s="10">
        <v>0</v>
      </c>
      <c r="E630" s="10">
        <v>736468.46</v>
      </c>
      <c r="F630" s="9">
        <v>42306487.170000002</v>
      </c>
    </row>
    <row r="631" spans="1:6" ht="22.5" x14ac:dyDescent="0.25">
      <c r="A631" s="7">
        <v>45082</v>
      </c>
      <c r="B631" s="8" t="s">
        <v>188</v>
      </c>
      <c r="C631" s="9">
        <v>611499</v>
      </c>
      <c r="D631" s="10">
        <v>0</v>
      </c>
      <c r="E631" s="10">
        <v>1627.5</v>
      </c>
      <c r="F631" s="9">
        <v>42304859.670000002</v>
      </c>
    </row>
    <row r="632" spans="1:6" ht="22.5" x14ac:dyDescent="0.25">
      <c r="A632" s="7">
        <v>45082</v>
      </c>
      <c r="B632" s="8" t="s">
        <v>189</v>
      </c>
      <c r="C632" s="9">
        <v>611489</v>
      </c>
      <c r="D632" s="10">
        <v>0</v>
      </c>
      <c r="E632" s="10">
        <v>1200</v>
      </c>
      <c r="F632" s="9">
        <v>42303659.670000002</v>
      </c>
    </row>
    <row r="633" spans="1:6" ht="22.5" x14ac:dyDescent="0.25">
      <c r="A633" s="7">
        <v>45082</v>
      </c>
      <c r="B633" s="8" t="s">
        <v>190</v>
      </c>
      <c r="C633" s="9">
        <v>611469</v>
      </c>
      <c r="D633" s="10">
        <v>0</v>
      </c>
      <c r="E633" s="10">
        <v>7500</v>
      </c>
      <c r="F633" s="9">
        <v>42296159.670000002</v>
      </c>
    </row>
    <row r="634" spans="1:6" ht="22.5" x14ac:dyDescent="0.25">
      <c r="A634" s="7">
        <v>45082</v>
      </c>
      <c r="B634" s="8" t="s">
        <v>191</v>
      </c>
      <c r="C634" s="9">
        <v>102802</v>
      </c>
      <c r="D634" s="10">
        <v>0</v>
      </c>
      <c r="E634" s="10">
        <v>72848.84</v>
      </c>
      <c r="F634" s="9">
        <v>42223310.829999998</v>
      </c>
    </row>
    <row r="635" spans="1:6" ht="22.5" x14ac:dyDescent="0.25">
      <c r="A635" s="7">
        <v>45082</v>
      </c>
      <c r="B635" s="8" t="s">
        <v>192</v>
      </c>
      <c r="C635" s="9">
        <v>1007582</v>
      </c>
      <c r="D635" s="10">
        <v>0</v>
      </c>
      <c r="E635" s="10">
        <v>451293.75</v>
      </c>
      <c r="F635" s="9">
        <v>41772017.079999998</v>
      </c>
    </row>
    <row r="636" spans="1:6" ht="22.5" x14ac:dyDescent="0.25">
      <c r="A636" s="7">
        <v>45082</v>
      </c>
      <c r="B636" s="8" t="s">
        <v>193</v>
      </c>
      <c r="C636" s="9">
        <v>102807</v>
      </c>
      <c r="D636" s="10">
        <v>0</v>
      </c>
      <c r="E636" s="10">
        <v>32648.93</v>
      </c>
      <c r="F636" s="9">
        <v>41739368.149999999</v>
      </c>
    </row>
    <row r="637" spans="1:6" ht="22.5" x14ac:dyDescent="0.25">
      <c r="A637" s="7">
        <v>45082</v>
      </c>
      <c r="B637" s="8" t="s">
        <v>194</v>
      </c>
      <c r="C637" s="9">
        <v>102804</v>
      </c>
      <c r="D637" s="10">
        <v>0</v>
      </c>
      <c r="E637" s="10">
        <v>65662.899999999994</v>
      </c>
      <c r="F637" s="9">
        <v>41673705.25</v>
      </c>
    </row>
    <row r="638" spans="1:6" ht="22.5" x14ac:dyDescent="0.25">
      <c r="A638" s="7">
        <v>45082</v>
      </c>
      <c r="B638" s="8" t="s">
        <v>195</v>
      </c>
      <c r="C638" s="9">
        <v>611493</v>
      </c>
      <c r="D638" s="10">
        <v>0</v>
      </c>
      <c r="E638" s="10">
        <v>6150</v>
      </c>
      <c r="F638" s="9">
        <v>41667555.25</v>
      </c>
    </row>
    <row r="639" spans="1:6" ht="22.5" x14ac:dyDescent="0.25">
      <c r="A639" s="7">
        <v>45082</v>
      </c>
      <c r="B639" s="8" t="s">
        <v>181</v>
      </c>
      <c r="C639" s="9">
        <v>611492</v>
      </c>
      <c r="D639" s="10">
        <v>0</v>
      </c>
      <c r="E639" s="10">
        <v>12749</v>
      </c>
      <c r="F639" s="9">
        <v>41654806.25</v>
      </c>
    </row>
    <row r="640" spans="1:6" ht="22.5" x14ac:dyDescent="0.25">
      <c r="A640" s="7">
        <v>45082</v>
      </c>
      <c r="B640" s="8" t="s">
        <v>196</v>
      </c>
      <c r="C640" s="9">
        <v>611495</v>
      </c>
      <c r="D640" s="10">
        <v>0</v>
      </c>
      <c r="E640" s="10">
        <v>1300</v>
      </c>
      <c r="F640" s="9">
        <v>41653506.25</v>
      </c>
    </row>
    <row r="641" spans="1:6" ht="22.5" x14ac:dyDescent="0.25">
      <c r="A641" s="7">
        <v>45082</v>
      </c>
      <c r="B641" s="8" t="s">
        <v>163</v>
      </c>
      <c r="C641" s="9" t="s">
        <v>432</v>
      </c>
      <c r="D641" s="10">
        <v>6335</v>
      </c>
      <c r="E641" s="10">
        <v>0</v>
      </c>
      <c r="F641" s="9">
        <v>41659841.25</v>
      </c>
    </row>
    <row r="642" spans="1:6" ht="22.5" x14ac:dyDescent="0.25">
      <c r="A642" s="7">
        <v>45082</v>
      </c>
      <c r="B642" s="8" t="s">
        <v>163</v>
      </c>
      <c r="C642" s="9" t="s">
        <v>433</v>
      </c>
      <c r="D642" s="10">
        <v>9328881.6500000004</v>
      </c>
      <c r="E642" s="10">
        <v>0</v>
      </c>
      <c r="F642" s="9">
        <v>50988722.899999999</v>
      </c>
    </row>
    <row r="643" spans="1:6" ht="22.5" x14ac:dyDescent="0.25">
      <c r="A643" s="7">
        <v>45082</v>
      </c>
      <c r="B643" s="8" t="s">
        <v>163</v>
      </c>
      <c r="C643" s="9" t="s">
        <v>434</v>
      </c>
      <c r="D643" s="10">
        <v>15650</v>
      </c>
      <c r="E643" s="10">
        <v>0</v>
      </c>
      <c r="F643" s="9">
        <v>51004372.899999999</v>
      </c>
    </row>
    <row r="644" spans="1:6" ht="22.5" x14ac:dyDescent="0.25">
      <c r="A644" s="7">
        <v>45082</v>
      </c>
      <c r="B644" s="8" t="s">
        <v>163</v>
      </c>
      <c r="C644" s="9" t="s">
        <v>435</v>
      </c>
      <c r="D644" s="10">
        <v>7121</v>
      </c>
      <c r="E644" s="10">
        <v>0</v>
      </c>
      <c r="F644" s="9">
        <v>51011493.899999999</v>
      </c>
    </row>
    <row r="645" spans="1:6" ht="22.5" x14ac:dyDescent="0.25">
      <c r="A645" s="7">
        <v>45082</v>
      </c>
      <c r="B645" s="8" t="s">
        <v>163</v>
      </c>
      <c r="C645" s="9" t="s">
        <v>436</v>
      </c>
      <c r="D645" s="10">
        <v>12401</v>
      </c>
      <c r="E645" s="10">
        <v>0</v>
      </c>
      <c r="F645" s="9">
        <v>51023894.899999999</v>
      </c>
    </row>
    <row r="646" spans="1:6" ht="22.5" x14ac:dyDescent="0.25">
      <c r="A646" s="7">
        <v>45082</v>
      </c>
      <c r="B646" s="8" t="s">
        <v>197</v>
      </c>
      <c r="C646" s="9" t="s">
        <v>437</v>
      </c>
      <c r="D646" s="10">
        <v>2934</v>
      </c>
      <c r="E646" s="10">
        <v>0</v>
      </c>
      <c r="F646" s="9">
        <v>51026828.899999999</v>
      </c>
    </row>
    <row r="647" spans="1:6" ht="22.5" x14ac:dyDescent="0.25">
      <c r="A647" s="7">
        <v>45082</v>
      </c>
      <c r="B647" s="8" t="s">
        <v>197</v>
      </c>
      <c r="C647" s="9" t="s">
        <v>438</v>
      </c>
      <c r="D647" s="10">
        <v>1920</v>
      </c>
      <c r="E647" s="10">
        <v>0</v>
      </c>
      <c r="F647" s="9">
        <v>51028748.899999999</v>
      </c>
    </row>
    <row r="648" spans="1:6" ht="22.5" x14ac:dyDescent="0.25">
      <c r="A648" s="7">
        <v>45082</v>
      </c>
      <c r="B648" s="8" t="s">
        <v>197</v>
      </c>
      <c r="C648" s="9" t="s">
        <v>439</v>
      </c>
      <c r="D648" s="10">
        <v>1286</v>
      </c>
      <c r="E648" s="10">
        <v>0</v>
      </c>
      <c r="F648" s="9">
        <v>51030034.899999999</v>
      </c>
    </row>
    <row r="649" spans="1:6" ht="22.5" x14ac:dyDescent="0.25">
      <c r="A649" s="7">
        <v>45082</v>
      </c>
      <c r="B649" s="8" t="s">
        <v>198</v>
      </c>
      <c r="C649" s="9">
        <v>45102</v>
      </c>
      <c r="D649" s="10">
        <v>0</v>
      </c>
      <c r="E649" s="10">
        <v>411275</v>
      </c>
      <c r="F649" s="9">
        <v>50618759.899999999</v>
      </c>
    </row>
    <row r="650" spans="1:6" ht="22.5" x14ac:dyDescent="0.25">
      <c r="A650" s="7">
        <v>45082</v>
      </c>
      <c r="B650" s="8" t="s">
        <v>163</v>
      </c>
      <c r="C650" s="9" t="s">
        <v>440</v>
      </c>
      <c r="D650" s="10">
        <v>600</v>
      </c>
      <c r="E650" s="10">
        <v>0</v>
      </c>
      <c r="F650" s="9">
        <v>50619359.899999999</v>
      </c>
    </row>
    <row r="651" spans="1:6" ht="22.5" x14ac:dyDescent="0.25">
      <c r="A651" s="7">
        <v>45083</v>
      </c>
      <c r="B651" s="8" t="s">
        <v>199</v>
      </c>
      <c r="C651" s="9" t="s">
        <v>441</v>
      </c>
      <c r="D651" s="10">
        <v>1359</v>
      </c>
      <c r="E651" s="10">
        <v>0</v>
      </c>
      <c r="F651" s="9">
        <v>50620718.899999999</v>
      </c>
    </row>
    <row r="652" spans="1:6" ht="22.5" x14ac:dyDescent="0.25">
      <c r="A652" s="7">
        <v>45083</v>
      </c>
      <c r="B652" s="8" t="s">
        <v>199</v>
      </c>
      <c r="C652" s="9" t="s">
        <v>442</v>
      </c>
      <c r="D652" s="10">
        <v>1611</v>
      </c>
      <c r="E652" s="10">
        <v>0</v>
      </c>
      <c r="F652" s="9">
        <v>50622329.899999999</v>
      </c>
    </row>
    <row r="653" spans="1:6" ht="22.5" x14ac:dyDescent="0.25">
      <c r="A653" s="7">
        <v>45083</v>
      </c>
      <c r="B653" s="8" t="s">
        <v>200</v>
      </c>
      <c r="C653" s="9" t="s">
        <v>443</v>
      </c>
      <c r="D653" s="10">
        <v>4941</v>
      </c>
      <c r="E653" s="10">
        <v>0</v>
      </c>
      <c r="F653" s="9">
        <v>50627270.899999999</v>
      </c>
    </row>
    <row r="654" spans="1:6" ht="22.5" x14ac:dyDescent="0.25">
      <c r="A654" s="7">
        <v>45083</v>
      </c>
      <c r="B654" s="8" t="s">
        <v>199</v>
      </c>
      <c r="C654" s="9" t="s">
        <v>444</v>
      </c>
      <c r="D654" s="10">
        <v>8487</v>
      </c>
      <c r="E654" s="10">
        <v>0</v>
      </c>
      <c r="F654" s="9">
        <v>50635757.899999999</v>
      </c>
    </row>
    <row r="655" spans="1:6" ht="22.5" x14ac:dyDescent="0.25">
      <c r="A655" s="7">
        <v>45083</v>
      </c>
      <c r="B655" s="8" t="s">
        <v>199</v>
      </c>
      <c r="C655" s="9" t="s">
        <v>445</v>
      </c>
      <c r="D655" s="10">
        <v>7968</v>
      </c>
      <c r="E655" s="10">
        <v>0</v>
      </c>
      <c r="F655" s="9">
        <v>50643725.899999999</v>
      </c>
    </row>
    <row r="656" spans="1:6" ht="22.5" x14ac:dyDescent="0.25">
      <c r="A656" s="7">
        <v>45083</v>
      </c>
      <c r="B656" s="8" t="s">
        <v>199</v>
      </c>
      <c r="C656" s="9" t="s">
        <v>446</v>
      </c>
      <c r="D656" s="10">
        <v>8542</v>
      </c>
      <c r="E656" s="10">
        <v>0</v>
      </c>
      <c r="F656" s="9">
        <v>50652267.899999999</v>
      </c>
    </row>
    <row r="657" spans="1:6" ht="33.75" x14ac:dyDescent="0.25">
      <c r="A657" s="7">
        <v>45083</v>
      </c>
      <c r="B657" s="8" t="s">
        <v>201</v>
      </c>
      <c r="C657" s="9">
        <v>102830</v>
      </c>
      <c r="D657" s="10">
        <v>0</v>
      </c>
      <c r="E657" s="10">
        <v>50000</v>
      </c>
      <c r="F657" s="9">
        <v>50602267.899999999</v>
      </c>
    </row>
    <row r="658" spans="1:6" x14ac:dyDescent="0.25">
      <c r="A658" s="7">
        <v>45083</v>
      </c>
      <c r="B658" s="8" t="s">
        <v>202</v>
      </c>
      <c r="C658" s="9">
        <v>4907</v>
      </c>
      <c r="D658" s="10">
        <v>0</v>
      </c>
      <c r="E658" s="10">
        <v>92735.99</v>
      </c>
      <c r="F658" s="9">
        <v>50509531.909999996</v>
      </c>
    </row>
    <row r="659" spans="1:6" ht="33.75" x14ac:dyDescent="0.25">
      <c r="A659" s="7">
        <v>45083</v>
      </c>
      <c r="B659" s="8" t="s">
        <v>201</v>
      </c>
      <c r="C659" s="9">
        <v>102826</v>
      </c>
      <c r="D659" s="10">
        <v>0</v>
      </c>
      <c r="E659" s="10">
        <v>15000</v>
      </c>
      <c r="F659" s="9">
        <v>50494531.909999996</v>
      </c>
    </row>
    <row r="660" spans="1:6" ht="22.5" x14ac:dyDescent="0.25">
      <c r="A660" s="7">
        <v>45083</v>
      </c>
      <c r="B660" s="8" t="s">
        <v>61</v>
      </c>
      <c r="C660" s="9">
        <v>4524000035719</v>
      </c>
      <c r="D660" s="10">
        <v>6250</v>
      </c>
      <c r="E660" s="10">
        <v>0</v>
      </c>
      <c r="F660" s="9">
        <v>50500781.909999996</v>
      </c>
    </row>
    <row r="661" spans="1:6" ht="22.5" x14ac:dyDescent="0.25">
      <c r="A661" s="7">
        <v>45083</v>
      </c>
      <c r="B661" s="8" t="s">
        <v>203</v>
      </c>
      <c r="C661" s="9">
        <v>7585</v>
      </c>
      <c r="D661" s="10">
        <v>0</v>
      </c>
      <c r="E661" s="10">
        <v>49437.5</v>
      </c>
      <c r="F661" s="9">
        <v>50451344.409999996</v>
      </c>
    </row>
    <row r="662" spans="1:6" ht="22.5" x14ac:dyDescent="0.25">
      <c r="A662" s="7">
        <v>45083</v>
      </c>
      <c r="B662" s="8" t="s">
        <v>199</v>
      </c>
      <c r="C662" s="9" t="s">
        <v>447</v>
      </c>
      <c r="D662" s="10">
        <v>1275</v>
      </c>
      <c r="E662" s="10">
        <v>0</v>
      </c>
      <c r="F662" s="9">
        <v>50452619.409999996</v>
      </c>
    </row>
    <row r="663" spans="1:6" ht="22.5" x14ac:dyDescent="0.25">
      <c r="A663" s="7">
        <v>45083</v>
      </c>
      <c r="B663" s="8" t="s">
        <v>199</v>
      </c>
      <c r="C663" s="9" t="s">
        <v>448</v>
      </c>
      <c r="D663" s="10">
        <v>4975</v>
      </c>
      <c r="E663" s="10">
        <v>0</v>
      </c>
      <c r="F663" s="9">
        <v>50457594.409999996</v>
      </c>
    </row>
    <row r="664" spans="1:6" ht="22.5" x14ac:dyDescent="0.25">
      <c r="A664" s="7">
        <v>45083</v>
      </c>
      <c r="B664" s="8" t="s">
        <v>199</v>
      </c>
      <c r="C664" s="9" t="s">
        <v>449</v>
      </c>
      <c r="D664" s="10">
        <v>188410</v>
      </c>
      <c r="E664" s="10">
        <v>0</v>
      </c>
      <c r="F664" s="9">
        <v>50646004.409999996</v>
      </c>
    </row>
    <row r="665" spans="1:6" ht="22.5" x14ac:dyDescent="0.25">
      <c r="A665" s="7">
        <v>45083</v>
      </c>
      <c r="B665" s="8" t="s">
        <v>148</v>
      </c>
      <c r="C665" s="9">
        <v>611530</v>
      </c>
      <c r="D665" s="10">
        <v>0</v>
      </c>
      <c r="E665" s="10">
        <v>3600</v>
      </c>
      <c r="F665" s="9">
        <v>50642404.409999996</v>
      </c>
    </row>
    <row r="666" spans="1:6" ht="22.5" x14ac:dyDescent="0.25">
      <c r="A666" s="7">
        <v>45083</v>
      </c>
      <c r="B666" s="8" t="s">
        <v>151</v>
      </c>
      <c r="C666" s="9">
        <v>611532</v>
      </c>
      <c r="D666" s="10">
        <v>0</v>
      </c>
      <c r="E666" s="10">
        <v>1800</v>
      </c>
      <c r="F666" s="9">
        <v>50640604.409999996</v>
      </c>
    </row>
    <row r="667" spans="1:6" ht="22.5" x14ac:dyDescent="0.25">
      <c r="A667" s="7">
        <v>45083</v>
      </c>
      <c r="B667" s="8" t="s">
        <v>204</v>
      </c>
      <c r="C667" s="9">
        <v>611531</v>
      </c>
      <c r="D667" s="10">
        <v>0</v>
      </c>
      <c r="E667" s="10">
        <v>900</v>
      </c>
      <c r="F667" s="9">
        <v>50639704.409999996</v>
      </c>
    </row>
    <row r="668" spans="1:6" x14ac:dyDescent="0.25">
      <c r="A668" s="7">
        <v>45083</v>
      </c>
      <c r="B668" s="8" t="s">
        <v>205</v>
      </c>
      <c r="C668" s="9">
        <v>611529</v>
      </c>
      <c r="D668" s="10">
        <v>0</v>
      </c>
      <c r="E668" s="10">
        <v>2700</v>
      </c>
      <c r="F668" s="9">
        <v>50637004.409999996</v>
      </c>
    </row>
    <row r="669" spans="1:6" ht="22.5" x14ac:dyDescent="0.25">
      <c r="A669" s="7">
        <v>45083</v>
      </c>
      <c r="B669" s="8" t="s">
        <v>206</v>
      </c>
      <c r="C669" s="9">
        <v>611534</v>
      </c>
      <c r="D669" s="10">
        <v>0</v>
      </c>
      <c r="E669" s="10">
        <v>1800</v>
      </c>
      <c r="F669" s="9">
        <v>50635204.409999996</v>
      </c>
    </row>
    <row r="670" spans="1:6" ht="22.5" x14ac:dyDescent="0.25">
      <c r="A670" s="7">
        <v>45083</v>
      </c>
      <c r="B670" s="8" t="s">
        <v>207</v>
      </c>
      <c r="C670" s="9">
        <v>611533</v>
      </c>
      <c r="D670" s="10">
        <v>0</v>
      </c>
      <c r="E670" s="10">
        <v>1800</v>
      </c>
      <c r="F670" s="9">
        <v>50633404.409999996</v>
      </c>
    </row>
    <row r="671" spans="1:6" ht="22.5" x14ac:dyDescent="0.25">
      <c r="A671" s="7">
        <v>45083</v>
      </c>
      <c r="B671" s="8" t="s">
        <v>199</v>
      </c>
      <c r="C671" s="9" t="s">
        <v>450</v>
      </c>
      <c r="D671" s="10">
        <v>10320</v>
      </c>
      <c r="E671" s="10">
        <v>0</v>
      </c>
      <c r="F671" s="9">
        <v>50643724.409999996</v>
      </c>
    </row>
    <row r="672" spans="1:6" ht="22.5" x14ac:dyDescent="0.25">
      <c r="A672" s="7">
        <v>45083</v>
      </c>
      <c r="B672" s="8" t="s">
        <v>208</v>
      </c>
      <c r="C672" s="9">
        <v>611535</v>
      </c>
      <c r="D672" s="10">
        <v>0</v>
      </c>
      <c r="E672" s="10">
        <v>1800</v>
      </c>
      <c r="F672" s="9">
        <v>50641924.409999996</v>
      </c>
    </row>
    <row r="673" spans="1:6" ht="22.5" x14ac:dyDescent="0.25">
      <c r="A673" s="7">
        <v>45084</v>
      </c>
      <c r="B673" s="8" t="s">
        <v>209</v>
      </c>
      <c r="C673" s="9">
        <v>611541</v>
      </c>
      <c r="D673" s="10">
        <v>0</v>
      </c>
      <c r="E673" s="10">
        <v>1417.5</v>
      </c>
      <c r="F673" s="9">
        <v>50640506.909999996</v>
      </c>
    </row>
    <row r="674" spans="1:6" x14ac:dyDescent="0.25">
      <c r="A674" s="7">
        <v>45084</v>
      </c>
      <c r="B674" s="8" t="s">
        <v>95</v>
      </c>
      <c r="C674" s="9">
        <v>611552</v>
      </c>
      <c r="D674" s="10">
        <v>0</v>
      </c>
      <c r="E674" s="10">
        <v>1000</v>
      </c>
      <c r="F674" s="9">
        <v>50639506.909999996</v>
      </c>
    </row>
    <row r="675" spans="1:6" x14ac:dyDescent="0.25">
      <c r="A675" s="7">
        <v>45084</v>
      </c>
      <c r="B675" s="8" t="s">
        <v>210</v>
      </c>
      <c r="C675" s="9">
        <v>611542</v>
      </c>
      <c r="D675" s="10">
        <v>0</v>
      </c>
      <c r="E675" s="10">
        <v>1000</v>
      </c>
      <c r="F675" s="9">
        <v>50638506.909999996</v>
      </c>
    </row>
    <row r="676" spans="1:6" ht="22.5" x14ac:dyDescent="0.25">
      <c r="A676" s="7">
        <v>45084</v>
      </c>
      <c r="B676" s="8" t="s">
        <v>211</v>
      </c>
      <c r="C676" s="9">
        <v>611528</v>
      </c>
      <c r="D676" s="10">
        <v>0</v>
      </c>
      <c r="E676" s="10">
        <v>1200</v>
      </c>
      <c r="F676" s="9">
        <v>50637306.909999996</v>
      </c>
    </row>
    <row r="677" spans="1:6" ht="22.5" x14ac:dyDescent="0.25">
      <c r="A677" s="7">
        <v>45084</v>
      </c>
      <c r="B677" s="8" t="s">
        <v>212</v>
      </c>
      <c r="C677" s="9">
        <v>611526</v>
      </c>
      <c r="D677" s="10">
        <v>0</v>
      </c>
      <c r="E677" s="10">
        <v>1200</v>
      </c>
      <c r="F677" s="9">
        <v>50636106.909999996</v>
      </c>
    </row>
    <row r="678" spans="1:6" ht="22.5" x14ac:dyDescent="0.25">
      <c r="A678" s="7">
        <v>45084</v>
      </c>
      <c r="B678" s="8" t="s">
        <v>213</v>
      </c>
      <c r="C678" s="9">
        <v>611522</v>
      </c>
      <c r="D678" s="10">
        <v>0</v>
      </c>
      <c r="E678" s="10">
        <v>1200</v>
      </c>
      <c r="F678" s="9">
        <v>50634906.909999996</v>
      </c>
    </row>
    <row r="679" spans="1:6" ht="22.5" x14ac:dyDescent="0.25">
      <c r="A679" s="7">
        <v>45084</v>
      </c>
      <c r="B679" s="8" t="s">
        <v>214</v>
      </c>
      <c r="C679" s="9">
        <v>611523</v>
      </c>
      <c r="D679" s="10">
        <v>0</v>
      </c>
      <c r="E679" s="10">
        <v>1200</v>
      </c>
      <c r="F679" s="9">
        <v>50633706.909999996</v>
      </c>
    </row>
    <row r="680" spans="1:6" ht="22.5" x14ac:dyDescent="0.25">
      <c r="A680" s="7">
        <v>45084</v>
      </c>
      <c r="B680" s="8" t="s">
        <v>215</v>
      </c>
      <c r="C680" s="9">
        <v>611545</v>
      </c>
      <c r="D680" s="10">
        <v>0</v>
      </c>
      <c r="E680" s="10">
        <v>1000</v>
      </c>
      <c r="F680" s="9">
        <v>50632706.909999996</v>
      </c>
    </row>
    <row r="681" spans="1:6" ht="22.5" x14ac:dyDescent="0.25">
      <c r="A681" s="7">
        <v>45084</v>
      </c>
      <c r="B681" s="8" t="s">
        <v>216</v>
      </c>
      <c r="C681" s="9">
        <v>611520</v>
      </c>
      <c r="D681" s="10">
        <v>0</v>
      </c>
      <c r="E681" s="10">
        <v>1200</v>
      </c>
      <c r="F681" s="9">
        <v>50631506.909999996</v>
      </c>
    </row>
    <row r="682" spans="1:6" ht="22.5" x14ac:dyDescent="0.25">
      <c r="A682" s="7">
        <v>45084</v>
      </c>
      <c r="B682" s="8" t="s">
        <v>217</v>
      </c>
      <c r="C682" s="9">
        <v>611524</v>
      </c>
      <c r="D682" s="10">
        <v>0</v>
      </c>
      <c r="E682" s="10">
        <v>1200</v>
      </c>
      <c r="F682" s="9">
        <v>50630306.909999996</v>
      </c>
    </row>
    <row r="683" spans="1:6" ht="22.5" x14ac:dyDescent="0.25">
      <c r="A683" s="7">
        <v>45084</v>
      </c>
      <c r="B683" s="8" t="s">
        <v>218</v>
      </c>
      <c r="C683" s="9">
        <v>611525</v>
      </c>
      <c r="D683" s="10">
        <v>0</v>
      </c>
      <c r="E683" s="10">
        <v>1200</v>
      </c>
      <c r="F683" s="9">
        <v>50629106.909999996</v>
      </c>
    </row>
    <row r="684" spans="1:6" ht="22.5" x14ac:dyDescent="0.25">
      <c r="A684" s="7">
        <v>45084</v>
      </c>
      <c r="B684" s="8" t="s">
        <v>215</v>
      </c>
      <c r="C684" s="9">
        <v>611554</v>
      </c>
      <c r="D684" s="10">
        <v>0</v>
      </c>
      <c r="E684" s="10">
        <v>1000</v>
      </c>
      <c r="F684" s="9">
        <v>50628106.909999996</v>
      </c>
    </row>
    <row r="685" spans="1:6" ht="22.5" x14ac:dyDescent="0.25">
      <c r="A685" s="7">
        <v>45084</v>
      </c>
      <c r="B685" s="8" t="s">
        <v>219</v>
      </c>
      <c r="C685" s="9">
        <v>611521</v>
      </c>
      <c r="D685" s="10">
        <v>0</v>
      </c>
      <c r="E685" s="10">
        <v>1200</v>
      </c>
      <c r="F685" s="9">
        <v>50626906.909999996</v>
      </c>
    </row>
    <row r="686" spans="1:6" ht="22.5" x14ac:dyDescent="0.25">
      <c r="A686" s="7">
        <v>45084</v>
      </c>
      <c r="B686" s="8" t="s">
        <v>220</v>
      </c>
      <c r="C686" s="9">
        <v>611551</v>
      </c>
      <c r="D686" s="10">
        <v>0</v>
      </c>
      <c r="E686" s="10">
        <v>1000</v>
      </c>
      <c r="F686" s="9">
        <v>50625906.909999996</v>
      </c>
    </row>
    <row r="687" spans="1:6" ht="22.5" x14ac:dyDescent="0.25">
      <c r="A687" s="7">
        <v>45084</v>
      </c>
      <c r="B687" s="8" t="s">
        <v>145</v>
      </c>
      <c r="C687" s="9">
        <v>611553</v>
      </c>
      <c r="D687" s="10">
        <v>0</v>
      </c>
      <c r="E687" s="10">
        <v>1000</v>
      </c>
      <c r="F687" s="9">
        <v>50624906.909999996</v>
      </c>
    </row>
    <row r="688" spans="1:6" ht="22.5" x14ac:dyDescent="0.25">
      <c r="A688" s="7">
        <v>45084</v>
      </c>
      <c r="B688" s="8" t="s">
        <v>221</v>
      </c>
      <c r="C688" s="9" t="s">
        <v>451</v>
      </c>
      <c r="D688" s="10">
        <v>141126</v>
      </c>
      <c r="E688" s="10">
        <v>0</v>
      </c>
      <c r="F688" s="9">
        <v>50766032.909999996</v>
      </c>
    </row>
    <row r="689" spans="1:6" ht="22.5" x14ac:dyDescent="0.25">
      <c r="A689" s="7">
        <v>45084</v>
      </c>
      <c r="B689" s="8" t="s">
        <v>221</v>
      </c>
      <c r="C689" s="9" t="s">
        <v>452</v>
      </c>
      <c r="D689" s="10">
        <v>7301</v>
      </c>
      <c r="E689" s="10">
        <v>0</v>
      </c>
      <c r="F689" s="9">
        <v>50773333.909999996</v>
      </c>
    </row>
    <row r="690" spans="1:6" ht="22.5" x14ac:dyDescent="0.25">
      <c r="A690" s="7">
        <v>45084</v>
      </c>
      <c r="B690" s="8" t="s">
        <v>221</v>
      </c>
      <c r="C690" s="9" t="s">
        <v>275</v>
      </c>
      <c r="D690" s="10">
        <v>11951</v>
      </c>
      <c r="E690" s="10">
        <v>0</v>
      </c>
      <c r="F690" s="9">
        <v>50785284.909999996</v>
      </c>
    </row>
    <row r="691" spans="1:6" ht="22.5" x14ac:dyDescent="0.25">
      <c r="A691" s="7">
        <v>45084</v>
      </c>
      <c r="B691" s="8" t="s">
        <v>222</v>
      </c>
      <c r="C691" s="9" t="s">
        <v>453</v>
      </c>
      <c r="D691" s="10">
        <v>2550</v>
      </c>
      <c r="E691" s="10">
        <v>0</v>
      </c>
      <c r="F691" s="9">
        <v>50787834.909999996</v>
      </c>
    </row>
    <row r="692" spans="1:6" ht="22.5" x14ac:dyDescent="0.25">
      <c r="A692" s="7">
        <v>45084</v>
      </c>
      <c r="B692" s="8" t="s">
        <v>223</v>
      </c>
      <c r="C692" s="9">
        <v>611540</v>
      </c>
      <c r="D692" s="10">
        <v>0</v>
      </c>
      <c r="E692" s="10">
        <v>6982.4</v>
      </c>
      <c r="F692" s="9">
        <v>50780852.509999998</v>
      </c>
    </row>
    <row r="693" spans="1:6" x14ac:dyDescent="0.25">
      <c r="A693" s="7">
        <v>45084</v>
      </c>
      <c r="B693" s="8" t="s">
        <v>224</v>
      </c>
      <c r="C693" s="9">
        <v>611539</v>
      </c>
      <c r="D693" s="10">
        <v>0</v>
      </c>
      <c r="E693" s="10">
        <v>1700</v>
      </c>
      <c r="F693" s="9">
        <v>50779152.509999998</v>
      </c>
    </row>
    <row r="694" spans="1:6" x14ac:dyDescent="0.25">
      <c r="A694" s="7">
        <v>45084</v>
      </c>
      <c r="B694" s="8" t="s">
        <v>90</v>
      </c>
      <c r="C694" s="9">
        <v>611537</v>
      </c>
      <c r="D694" s="10">
        <v>0</v>
      </c>
      <c r="E694" s="10">
        <v>5650</v>
      </c>
      <c r="F694" s="9">
        <v>50773502.509999998</v>
      </c>
    </row>
    <row r="695" spans="1:6" x14ac:dyDescent="0.25">
      <c r="A695" s="7">
        <v>45084</v>
      </c>
      <c r="B695" s="8" t="s">
        <v>225</v>
      </c>
      <c r="C695" s="9">
        <v>611538</v>
      </c>
      <c r="D695" s="10">
        <v>0</v>
      </c>
      <c r="E695" s="10">
        <v>1700</v>
      </c>
      <c r="F695" s="9">
        <v>50771802.509999998</v>
      </c>
    </row>
    <row r="696" spans="1:6" ht="22.5" x14ac:dyDescent="0.25">
      <c r="A696" s="7">
        <v>45084</v>
      </c>
      <c r="B696" s="8" t="s">
        <v>226</v>
      </c>
      <c r="C696" s="9">
        <v>30960989579</v>
      </c>
      <c r="D696" s="10">
        <v>69000</v>
      </c>
      <c r="E696" s="10">
        <v>0</v>
      </c>
      <c r="F696" s="9">
        <v>50840802.509999998</v>
      </c>
    </row>
    <row r="697" spans="1:6" ht="22.5" x14ac:dyDescent="0.25">
      <c r="A697" s="7">
        <v>45084</v>
      </c>
      <c r="B697" s="8" t="s">
        <v>221</v>
      </c>
      <c r="C697" s="9" t="s">
        <v>454</v>
      </c>
      <c r="D697" s="10">
        <v>124649.01</v>
      </c>
      <c r="E697" s="10">
        <v>0</v>
      </c>
      <c r="F697" s="9">
        <v>50965451.520000003</v>
      </c>
    </row>
    <row r="698" spans="1:6" ht="22.5" x14ac:dyDescent="0.25">
      <c r="A698" s="7">
        <v>45084</v>
      </c>
      <c r="B698" s="8" t="s">
        <v>222</v>
      </c>
      <c r="C698" s="9" t="s">
        <v>455</v>
      </c>
      <c r="D698" s="10">
        <v>1646</v>
      </c>
      <c r="E698" s="10">
        <v>0</v>
      </c>
      <c r="F698" s="9">
        <v>50967097.520000003</v>
      </c>
    </row>
    <row r="699" spans="1:6" ht="22.5" x14ac:dyDescent="0.25">
      <c r="A699" s="7">
        <v>45084</v>
      </c>
      <c r="B699" s="8" t="s">
        <v>221</v>
      </c>
      <c r="C699" s="9" t="s">
        <v>456</v>
      </c>
      <c r="D699" s="10">
        <v>900</v>
      </c>
      <c r="E699" s="10">
        <v>0</v>
      </c>
      <c r="F699" s="9">
        <v>50967997.520000003</v>
      </c>
    </row>
    <row r="700" spans="1:6" ht="22.5" x14ac:dyDescent="0.25">
      <c r="A700" s="7">
        <v>45084</v>
      </c>
      <c r="B700" s="8" t="s">
        <v>221</v>
      </c>
      <c r="C700" s="9" t="s">
        <v>457</v>
      </c>
      <c r="D700" s="10">
        <v>2380</v>
      </c>
      <c r="E700" s="10">
        <v>0</v>
      </c>
      <c r="F700" s="9">
        <v>50970377.520000003</v>
      </c>
    </row>
    <row r="701" spans="1:6" ht="22.5" x14ac:dyDescent="0.25">
      <c r="A701" s="7">
        <v>45086</v>
      </c>
      <c r="B701" s="8" t="s">
        <v>227</v>
      </c>
      <c r="C701" s="9">
        <v>30979256373</v>
      </c>
      <c r="D701" s="10">
        <v>0</v>
      </c>
      <c r="E701" s="10">
        <v>0</v>
      </c>
      <c r="F701" s="9">
        <v>50970377.520000003</v>
      </c>
    </row>
    <row r="702" spans="1:6" ht="22.5" x14ac:dyDescent="0.25">
      <c r="A702" s="7">
        <v>45086</v>
      </c>
      <c r="B702" s="8" t="s">
        <v>228</v>
      </c>
      <c r="C702" s="9" t="s">
        <v>458</v>
      </c>
      <c r="D702" s="10">
        <v>5810</v>
      </c>
      <c r="E702" s="10">
        <v>0</v>
      </c>
      <c r="F702" s="9">
        <v>50976187.520000003</v>
      </c>
    </row>
    <row r="703" spans="1:6" ht="22.5" x14ac:dyDescent="0.25">
      <c r="A703" s="7">
        <v>45086</v>
      </c>
      <c r="B703" s="8" t="s">
        <v>229</v>
      </c>
      <c r="C703" s="9" t="s">
        <v>459</v>
      </c>
      <c r="D703" s="10">
        <v>6742</v>
      </c>
      <c r="E703" s="10">
        <v>0</v>
      </c>
      <c r="F703" s="9">
        <v>50982929.520000003</v>
      </c>
    </row>
    <row r="704" spans="1:6" ht="22.5" x14ac:dyDescent="0.25">
      <c r="A704" s="7">
        <v>45086</v>
      </c>
      <c r="B704" s="8" t="s">
        <v>229</v>
      </c>
      <c r="C704" s="9" t="s">
        <v>460</v>
      </c>
      <c r="D704" s="10">
        <v>51097.23</v>
      </c>
      <c r="E704" s="10">
        <v>0</v>
      </c>
      <c r="F704" s="9">
        <v>51034026.75</v>
      </c>
    </row>
    <row r="705" spans="1:6" ht="22.5" x14ac:dyDescent="0.25">
      <c r="A705" s="7">
        <v>45086</v>
      </c>
      <c r="B705" s="8" t="s">
        <v>230</v>
      </c>
      <c r="C705" s="9">
        <v>30979256373</v>
      </c>
      <c r="D705" s="10">
        <v>1600000</v>
      </c>
      <c r="E705" s="10">
        <v>0</v>
      </c>
      <c r="F705" s="9">
        <v>52634026.75</v>
      </c>
    </row>
    <row r="706" spans="1:6" ht="22.5" x14ac:dyDescent="0.25">
      <c r="A706" s="7">
        <v>45086</v>
      </c>
      <c r="B706" s="8" t="s">
        <v>229</v>
      </c>
      <c r="C706" s="9" t="s">
        <v>461</v>
      </c>
      <c r="D706" s="10">
        <v>175</v>
      </c>
      <c r="E706" s="10">
        <v>0</v>
      </c>
      <c r="F706" s="9">
        <v>52634201.75</v>
      </c>
    </row>
    <row r="707" spans="1:6" ht="22.5" x14ac:dyDescent="0.25">
      <c r="A707" s="7">
        <v>45086</v>
      </c>
      <c r="B707" s="8" t="s">
        <v>229</v>
      </c>
      <c r="C707" s="9" t="s">
        <v>462</v>
      </c>
      <c r="D707" s="10">
        <v>78110</v>
      </c>
      <c r="E707" s="10">
        <v>0</v>
      </c>
      <c r="F707" s="9">
        <v>52712311.75</v>
      </c>
    </row>
    <row r="708" spans="1:6" ht="22.5" x14ac:dyDescent="0.25">
      <c r="A708" s="7">
        <v>45086</v>
      </c>
      <c r="B708" s="8" t="s">
        <v>228</v>
      </c>
      <c r="C708" s="9" t="s">
        <v>379</v>
      </c>
      <c r="D708" s="10">
        <v>7688</v>
      </c>
      <c r="E708" s="10">
        <v>0</v>
      </c>
      <c r="F708" s="9">
        <v>52719999.75</v>
      </c>
    </row>
    <row r="709" spans="1:6" ht="22.5" x14ac:dyDescent="0.25">
      <c r="A709" s="7">
        <v>45086</v>
      </c>
      <c r="B709" s="8" t="s">
        <v>228</v>
      </c>
      <c r="C709" s="9" t="s">
        <v>463</v>
      </c>
      <c r="D709" s="10">
        <v>700</v>
      </c>
      <c r="E709" s="10">
        <v>0</v>
      </c>
      <c r="F709" s="9">
        <v>52720699.75</v>
      </c>
    </row>
    <row r="710" spans="1:6" ht="22.5" x14ac:dyDescent="0.25">
      <c r="A710" s="7">
        <v>45086</v>
      </c>
      <c r="B710" s="8" t="s">
        <v>228</v>
      </c>
      <c r="C710" s="9" t="s">
        <v>464</v>
      </c>
      <c r="D710" s="10">
        <v>10978</v>
      </c>
      <c r="E710" s="10">
        <v>0</v>
      </c>
      <c r="F710" s="9">
        <v>52731677.75</v>
      </c>
    </row>
    <row r="711" spans="1:6" ht="22.5" x14ac:dyDescent="0.25">
      <c r="A711" s="7">
        <v>45086</v>
      </c>
      <c r="B711" s="8" t="s">
        <v>228</v>
      </c>
      <c r="C711" s="9" t="s">
        <v>465</v>
      </c>
      <c r="D711" s="10">
        <v>109138</v>
      </c>
      <c r="E711" s="10">
        <v>0</v>
      </c>
      <c r="F711" s="9">
        <v>52840815.75</v>
      </c>
    </row>
    <row r="712" spans="1:6" x14ac:dyDescent="0.25">
      <c r="A712" s="101" t="s">
        <v>469</v>
      </c>
      <c r="B712" s="101"/>
      <c r="C712" s="101"/>
      <c r="D712" s="101"/>
      <c r="E712" s="101"/>
      <c r="F712" s="101"/>
    </row>
    <row r="713" spans="1:6" x14ac:dyDescent="0.25">
      <c r="A713" s="103" t="s">
        <v>472</v>
      </c>
      <c r="B713" s="103"/>
      <c r="C713" s="103"/>
      <c r="D713" s="103"/>
      <c r="E713" s="103"/>
      <c r="F713" s="103"/>
    </row>
    <row r="714" spans="1:6" x14ac:dyDescent="0.25">
      <c r="A714" s="103" t="s">
        <v>473</v>
      </c>
      <c r="B714" s="103"/>
      <c r="C714" s="103"/>
      <c r="D714" s="103"/>
      <c r="E714" s="103"/>
      <c r="F714" s="103"/>
    </row>
    <row r="716" spans="1:6" ht="15.75" thickBot="1" x14ac:dyDescent="0.3">
      <c r="C716" s="18"/>
    </row>
    <row r="717" spans="1:6" x14ac:dyDescent="0.25">
      <c r="A717" s="17"/>
      <c r="B717" s="17"/>
      <c r="D717" s="17"/>
      <c r="E717" s="17"/>
      <c r="F717" s="17"/>
    </row>
    <row r="718" spans="1:6" ht="15.75" x14ac:dyDescent="0.25">
      <c r="B718" s="102" t="s">
        <v>471</v>
      </c>
      <c r="C718" s="102"/>
      <c r="D718" s="102"/>
      <c r="E718" s="102"/>
    </row>
    <row r="719" spans="1:6" ht="15.75" x14ac:dyDescent="0.25">
      <c r="B719" s="100" t="s">
        <v>474</v>
      </c>
      <c r="C719" s="100"/>
      <c r="D719" s="100"/>
      <c r="E719" s="100"/>
    </row>
    <row r="721" spans="1:6" x14ac:dyDescent="0.25">
      <c r="A721" s="6" t="s">
        <v>0</v>
      </c>
      <c r="B721" s="6" t="s">
        <v>5</v>
      </c>
      <c r="C721" s="6" t="s">
        <v>1</v>
      </c>
      <c r="D721" s="6" t="s">
        <v>466</v>
      </c>
      <c r="E721" s="6" t="s">
        <v>467</v>
      </c>
      <c r="F721" s="6" t="s">
        <v>468</v>
      </c>
    </row>
    <row r="722" spans="1:6" ht="22.5" x14ac:dyDescent="0.25">
      <c r="A722" s="11">
        <v>45079</v>
      </c>
      <c r="B722" s="8" t="s">
        <v>62</v>
      </c>
      <c r="C722" s="8" t="s">
        <v>478</v>
      </c>
      <c r="D722" s="12">
        <v>425</v>
      </c>
      <c r="E722" s="12">
        <v>0</v>
      </c>
      <c r="F722" s="13">
        <v>33990668.799999997</v>
      </c>
    </row>
    <row r="723" spans="1:6" ht="22.5" x14ac:dyDescent="0.25">
      <c r="A723" s="11">
        <v>45082</v>
      </c>
      <c r="B723" s="8" t="s">
        <v>163</v>
      </c>
      <c r="C723" s="8" t="s">
        <v>479</v>
      </c>
      <c r="D723" s="12">
        <v>515</v>
      </c>
      <c r="E723" s="12">
        <v>0</v>
      </c>
      <c r="F723" s="13">
        <v>33991183.799999997</v>
      </c>
    </row>
    <row r="724" spans="1:6" ht="22.5" x14ac:dyDescent="0.25">
      <c r="A724" s="11">
        <v>45082</v>
      </c>
      <c r="B724" s="8" t="s">
        <v>163</v>
      </c>
      <c r="C724" s="8" t="s">
        <v>480</v>
      </c>
      <c r="D724" s="12">
        <v>150</v>
      </c>
      <c r="E724" s="12">
        <v>0</v>
      </c>
      <c r="F724" s="13">
        <v>33991333.799999997</v>
      </c>
    </row>
    <row r="725" spans="1:6" ht="22.5" x14ac:dyDescent="0.25">
      <c r="A725" s="11">
        <v>45082</v>
      </c>
      <c r="B725" s="8" t="s">
        <v>163</v>
      </c>
      <c r="C725" s="8" t="s">
        <v>481</v>
      </c>
      <c r="D725" s="13">
        <v>25528</v>
      </c>
      <c r="E725" s="12">
        <v>0</v>
      </c>
      <c r="F725" s="13">
        <v>34016861.799999997</v>
      </c>
    </row>
    <row r="726" spans="1:6" ht="22.5" x14ac:dyDescent="0.25">
      <c r="A726" s="11">
        <v>45083</v>
      </c>
      <c r="B726" s="8" t="s">
        <v>199</v>
      </c>
      <c r="C726" s="8" t="s">
        <v>482</v>
      </c>
      <c r="D726" s="12">
        <v>605</v>
      </c>
      <c r="E726" s="12">
        <v>0</v>
      </c>
      <c r="F726" s="13">
        <v>34017466.799999997</v>
      </c>
    </row>
    <row r="727" spans="1:6" ht="22.5" x14ac:dyDescent="0.25">
      <c r="A727" s="11">
        <v>45084</v>
      </c>
      <c r="B727" s="8" t="s">
        <v>221</v>
      </c>
      <c r="C727" s="8" t="s">
        <v>483</v>
      </c>
      <c r="D727" s="12">
        <v>960</v>
      </c>
      <c r="E727" s="12">
        <v>0</v>
      </c>
      <c r="F727" s="13">
        <v>34018426.799999997</v>
      </c>
    </row>
    <row r="728" spans="1:6" ht="22.5" x14ac:dyDescent="0.25">
      <c r="A728" s="11">
        <v>45084</v>
      </c>
      <c r="B728" s="8" t="s">
        <v>28</v>
      </c>
      <c r="C728" s="14">
        <v>202230031086674</v>
      </c>
      <c r="D728" s="13">
        <v>118000</v>
      </c>
      <c r="E728" s="12">
        <v>0</v>
      </c>
      <c r="F728" s="13">
        <v>34136426.799999997</v>
      </c>
    </row>
    <row r="729" spans="1:6" ht="22.5" x14ac:dyDescent="0.25">
      <c r="A729" s="11">
        <v>45084</v>
      </c>
      <c r="B729" s="8" t="s">
        <v>28</v>
      </c>
      <c r="C729" s="14">
        <v>202230031118352</v>
      </c>
      <c r="D729" s="13">
        <v>1482668</v>
      </c>
      <c r="E729" s="12">
        <v>0</v>
      </c>
      <c r="F729" s="13">
        <v>35619094.799999997</v>
      </c>
    </row>
    <row r="730" spans="1:6" ht="22.5" x14ac:dyDescent="0.25">
      <c r="A730" s="11">
        <v>45086</v>
      </c>
      <c r="B730" s="8" t="s">
        <v>227</v>
      </c>
      <c r="C730" s="14">
        <v>30979256373</v>
      </c>
      <c r="D730" s="12">
        <v>0</v>
      </c>
      <c r="E730" s="12">
        <v>0</v>
      </c>
      <c r="F730" s="13">
        <v>35619094.799999997</v>
      </c>
    </row>
    <row r="731" spans="1:6" ht="22.5" x14ac:dyDescent="0.25">
      <c r="A731" s="11">
        <v>45086</v>
      </c>
      <c r="B731" s="8" t="s">
        <v>230</v>
      </c>
      <c r="C731" s="14">
        <v>30979256373</v>
      </c>
      <c r="D731" s="12">
        <v>0</v>
      </c>
      <c r="E731" s="13">
        <v>1600000</v>
      </c>
      <c r="F731" s="13">
        <v>34019094.799999997</v>
      </c>
    </row>
    <row r="732" spans="1:6" ht="22.5" x14ac:dyDescent="0.25">
      <c r="A732" s="11">
        <v>45086</v>
      </c>
      <c r="B732" s="8" t="s">
        <v>28</v>
      </c>
      <c r="C732" s="14">
        <v>202230031190875</v>
      </c>
      <c r="D732" s="13">
        <v>689483</v>
      </c>
      <c r="E732" s="12">
        <v>0</v>
      </c>
      <c r="F732" s="13">
        <v>34708577.799999997</v>
      </c>
    </row>
    <row r="733" spans="1:6" ht="22.5" x14ac:dyDescent="0.25">
      <c r="A733" s="11">
        <v>45086</v>
      </c>
      <c r="B733" s="8" t="s">
        <v>228</v>
      </c>
      <c r="C733" s="8" t="s">
        <v>484</v>
      </c>
      <c r="D733" s="12">
        <v>650</v>
      </c>
      <c r="E733" s="12">
        <v>0</v>
      </c>
      <c r="F733" s="13">
        <v>34709227.799999997</v>
      </c>
    </row>
    <row r="734" spans="1:6" ht="22.5" x14ac:dyDescent="0.25">
      <c r="A734" s="11">
        <v>45089</v>
      </c>
      <c r="B734" s="8" t="s">
        <v>31</v>
      </c>
      <c r="C734" s="8" t="s">
        <v>485</v>
      </c>
      <c r="D734" s="13">
        <v>4699</v>
      </c>
      <c r="E734" s="12">
        <v>0</v>
      </c>
      <c r="F734" s="13">
        <v>34713926.799999997</v>
      </c>
    </row>
    <row r="735" spans="1:6" ht="22.5" x14ac:dyDescent="0.25">
      <c r="A735" s="11">
        <v>45089</v>
      </c>
      <c r="B735" s="8" t="s">
        <v>31</v>
      </c>
      <c r="C735" s="8" t="s">
        <v>486</v>
      </c>
      <c r="D735" s="12">
        <v>350</v>
      </c>
      <c r="E735" s="12">
        <v>0</v>
      </c>
      <c r="F735" s="13">
        <v>34714276.799999997</v>
      </c>
    </row>
    <row r="736" spans="1:6" ht="22.5" x14ac:dyDescent="0.25">
      <c r="A736" s="11">
        <v>45090</v>
      </c>
      <c r="B736" s="8" t="s">
        <v>43</v>
      </c>
      <c r="C736" s="8" t="s">
        <v>487</v>
      </c>
      <c r="D736" s="13">
        <v>13000</v>
      </c>
      <c r="E736" s="12">
        <v>0</v>
      </c>
      <c r="F736" s="13">
        <v>34727276.799999997</v>
      </c>
    </row>
    <row r="737" spans="1:6" ht="22.5" x14ac:dyDescent="0.25">
      <c r="A737" s="11">
        <v>45090</v>
      </c>
      <c r="B737" s="8" t="s">
        <v>43</v>
      </c>
      <c r="C737" s="8" t="s">
        <v>488</v>
      </c>
      <c r="D737" s="12">
        <v>920</v>
      </c>
      <c r="E737" s="12">
        <v>0</v>
      </c>
      <c r="F737" s="13">
        <v>34728196.799999997</v>
      </c>
    </row>
    <row r="738" spans="1:6" ht="22.5" x14ac:dyDescent="0.25">
      <c r="A738" s="11">
        <v>45091</v>
      </c>
      <c r="B738" s="8" t="s">
        <v>45</v>
      </c>
      <c r="C738" s="8" t="s">
        <v>489</v>
      </c>
      <c r="D738" s="12">
        <v>310</v>
      </c>
      <c r="E738" s="12">
        <v>0</v>
      </c>
      <c r="F738" s="13">
        <v>34728506.799999997</v>
      </c>
    </row>
    <row r="739" spans="1:6" ht="22.5" x14ac:dyDescent="0.25">
      <c r="A739" s="11">
        <v>45092</v>
      </c>
      <c r="B739" s="8" t="s">
        <v>49</v>
      </c>
      <c r="C739" s="8" t="s">
        <v>490</v>
      </c>
      <c r="D739" s="13">
        <v>31742</v>
      </c>
      <c r="E739" s="12">
        <v>0</v>
      </c>
      <c r="F739" s="13">
        <v>34760248.799999997</v>
      </c>
    </row>
    <row r="740" spans="1:6" ht="22.5" x14ac:dyDescent="0.25">
      <c r="A740" s="11">
        <v>45092</v>
      </c>
      <c r="B740" s="8" t="s">
        <v>49</v>
      </c>
      <c r="C740" s="8" t="s">
        <v>491</v>
      </c>
      <c r="D740" s="13">
        <v>27452.080000000002</v>
      </c>
      <c r="E740" s="12">
        <v>0</v>
      </c>
      <c r="F740" s="13">
        <v>34787700.880000003</v>
      </c>
    </row>
    <row r="741" spans="1:6" ht="22.5" x14ac:dyDescent="0.25">
      <c r="A741" s="11">
        <v>45092</v>
      </c>
      <c r="B741" s="8" t="s">
        <v>49</v>
      </c>
      <c r="C741" s="8" t="s">
        <v>492</v>
      </c>
      <c r="D741" s="12">
        <v>605</v>
      </c>
      <c r="E741" s="12">
        <v>0</v>
      </c>
      <c r="F741" s="13">
        <v>34788305.880000003</v>
      </c>
    </row>
    <row r="742" spans="1:6" ht="22.5" x14ac:dyDescent="0.25">
      <c r="A742" s="11">
        <v>45093</v>
      </c>
      <c r="B742" s="8" t="s">
        <v>53</v>
      </c>
      <c r="C742" s="8" t="s">
        <v>493</v>
      </c>
      <c r="D742" s="12">
        <v>535</v>
      </c>
      <c r="E742" s="12">
        <v>0</v>
      </c>
      <c r="F742" s="13">
        <v>34788840.880000003</v>
      </c>
    </row>
    <row r="743" spans="1:6" ht="22.5" x14ac:dyDescent="0.25">
      <c r="A743" s="11">
        <v>45096</v>
      </c>
      <c r="B743" s="8" t="s">
        <v>57</v>
      </c>
      <c r="C743" s="8" t="s">
        <v>494</v>
      </c>
      <c r="D743" s="12">
        <v>255</v>
      </c>
      <c r="E743" s="12">
        <v>0</v>
      </c>
      <c r="F743" s="13">
        <v>34789095.880000003</v>
      </c>
    </row>
    <row r="744" spans="1:6" ht="22.5" x14ac:dyDescent="0.25">
      <c r="A744" s="11">
        <v>45096</v>
      </c>
      <c r="B744" s="8" t="s">
        <v>57</v>
      </c>
      <c r="C744" s="8" t="s">
        <v>495</v>
      </c>
      <c r="D744" s="12">
        <v>915</v>
      </c>
      <c r="E744" s="12">
        <v>0</v>
      </c>
      <c r="F744" s="13">
        <v>34790010.880000003</v>
      </c>
    </row>
    <row r="745" spans="1:6" ht="22.5" x14ac:dyDescent="0.25">
      <c r="A745" s="11">
        <v>45097</v>
      </c>
      <c r="B745" s="8" t="s">
        <v>475</v>
      </c>
      <c r="C745" s="14">
        <v>4524000010202</v>
      </c>
      <c r="D745" s="13">
        <v>37305</v>
      </c>
      <c r="E745" s="12">
        <v>0</v>
      </c>
      <c r="F745" s="13">
        <v>34827315.880000003</v>
      </c>
    </row>
    <row r="746" spans="1:6" ht="22.5" x14ac:dyDescent="0.25">
      <c r="A746" s="11">
        <v>45097</v>
      </c>
      <c r="B746" s="8" t="s">
        <v>65</v>
      </c>
      <c r="C746" s="8" t="s">
        <v>496</v>
      </c>
      <c r="D746" s="12">
        <v>425</v>
      </c>
      <c r="E746" s="12">
        <v>0</v>
      </c>
      <c r="F746" s="13">
        <v>34827740.880000003</v>
      </c>
    </row>
    <row r="747" spans="1:6" ht="22.5" x14ac:dyDescent="0.25">
      <c r="A747" s="11">
        <v>45098</v>
      </c>
      <c r="B747" s="8" t="s">
        <v>69</v>
      </c>
      <c r="C747" s="8" t="s">
        <v>497</v>
      </c>
      <c r="D747" s="12">
        <v>390</v>
      </c>
      <c r="E747" s="12">
        <v>0</v>
      </c>
      <c r="F747" s="13">
        <v>34828130.880000003</v>
      </c>
    </row>
    <row r="748" spans="1:6" ht="22.5" x14ac:dyDescent="0.25">
      <c r="A748" s="11">
        <v>45099</v>
      </c>
      <c r="B748" s="8" t="s">
        <v>82</v>
      </c>
      <c r="C748" s="8" t="s">
        <v>498</v>
      </c>
      <c r="D748" s="12">
        <v>535</v>
      </c>
      <c r="E748" s="12">
        <v>0</v>
      </c>
      <c r="F748" s="13">
        <v>34828665.880000003</v>
      </c>
    </row>
    <row r="749" spans="1:6" ht="22.5" x14ac:dyDescent="0.25">
      <c r="A749" s="11">
        <v>45100</v>
      </c>
      <c r="B749" s="8" t="s">
        <v>103</v>
      </c>
      <c r="C749" s="8" t="s">
        <v>499</v>
      </c>
      <c r="D749" s="13">
        <v>25099</v>
      </c>
      <c r="E749" s="12">
        <v>0</v>
      </c>
      <c r="F749" s="13">
        <v>34853764.880000003</v>
      </c>
    </row>
    <row r="750" spans="1:6" ht="22.5" x14ac:dyDescent="0.25">
      <c r="A750" s="11">
        <v>45100</v>
      </c>
      <c r="B750" s="8" t="s">
        <v>103</v>
      </c>
      <c r="C750" s="8" t="s">
        <v>500</v>
      </c>
      <c r="D750" s="13">
        <v>716383</v>
      </c>
      <c r="E750" s="12">
        <v>0</v>
      </c>
      <c r="F750" s="13">
        <v>35570147.880000003</v>
      </c>
    </row>
    <row r="751" spans="1:6" ht="22.5" x14ac:dyDescent="0.25">
      <c r="A751" s="11">
        <v>45103</v>
      </c>
      <c r="B751" s="8" t="s">
        <v>106</v>
      </c>
      <c r="C751" s="8" t="s">
        <v>501</v>
      </c>
      <c r="D751" s="12">
        <v>670</v>
      </c>
      <c r="E751" s="12">
        <v>0</v>
      </c>
      <c r="F751" s="13">
        <v>35570817.880000003</v>
      </c>
    </row>
    <row r="752" spans="1:6" ht="22.5" x14ac:dyDescent="0.25">
      <c r="A752" s="11">
        <v>45103</v>
      </c>
      <c r="B752" s="8" t="s">
        <v>106</v>
      </c>
      <c r="C752" s="8" t="s">
        <v>502</v>
      </c>
      <c r="D752" s="12">
        <v>735</v>
      </c>
      <c r="E752" s="12">
        <v>0</v>
      </c>
      <c r="F752" s="13">
        <v>35571552.880000003</v>
      </c>
    </row>
    <row r="753" spans="1:6" ht="22.5" x14ac:dyDescent="0.25">
      <c r="A753" s="11">
        <v>45103</v>
      </c>
      <c r="B753" s="8" t="s">
        <v>106</v>
      </c>
      <c r="C753" s="8" t="s">
        <v>503</v>
      </c>
      <c r="D753" s="13">
        <v>1860.68</v>
      </c>
      <c r="E753" s="12">
        <v>0</v>
      </c>
      <c r="F753" s="13">
        <v>35573413.560000002</v>
      </c>
    </row>
    <row r="754" spans="1:6" ht="22.5" x14ac:dyDescent="0.25">
      <c r="A754" s="11">
        <v>45104</v>
      </c>
      <c r="B754" s="8" t="s">
        <v>108</v>
      </c>
      <c r="C754" s="8" t="s">
        <v>504</v>
      </c>
      <c r="D754" s="13">
        <v>1737.68</v>
      </c>
      <c r="E754" s="12">
        <v>0</v>
      </c>
      <c r="F754" s="13">
        <v>35575151.240000002</v>
      </c>
    </row>
    <row r="755" spans="1:6" ht="22.5" x14ac:dyDescent="0.25">
      <c r="A755" s="11">
        <v>45104</v>
      </c>
      <c r="B755" s="8" t="s">
        <v>475</v>
      </c>
      <c r="C755" s="14">
        <v>4524000010910</v>
      </c>
      <c r="D755" s="13">
        <v>38283</v>
      </c>
      <c r="E755" s="12">
        <v>0</v>
      </c>
      <c r="F755" s="13">
        <v>35613434.240000002</v>
      </c>
    </row>
    <row r="756" spans="1:6" ht="22.5" x14ac:dyDescent="0.25">
      <c r="A756" s="11">
        <v>45104</v>
      </c>
      <c r="B756" s="8" t="s">
        <v>108</v>
      </c>
      <c r="C756" s="8" t="s">
        <v>505</v>
      </c>
      <c r="D756" s="13">
        <v>13000</v>
      </c>
      <c r="E756" s="12">
        <v>0</v>
      </c>
      <c r="F756" s="13">
        <v>35626434.240000002</v>
      </c>
    </row>
    <row r="757" spans="1:6" ht="22.5" x14ac:dyDescent="0.25">
      <c r="A757" s="11">
        <v>45104</v>
      </c>
      <c r="B757" s="8" t="s">
        <v>108</v>
      </c>
      <c r="C757" s="8" t="s">
        <v>506</v>
      </c>
      <c r="D757" s="12">
        <v>0</v>
      </c>
      <c r="E757" s="12">
        <v>0</v>
      </c>
      <c r="F757" s="13">
        <v>35626434.240000002</v>
      </c>
    </row>
    <row r="758" spans="1:6" ht="22.5" x14ac:dyDescent="0.25">
      <c r="A758" s="11">
        <v>45104</v>
      </c>
      <c r="B758" s="8" t="s">
        <v>108</v>
      </c>
      <c r="C758" s="8" t="s">
        <v>507</v>
      </c>
      <c r="D758" s="12">
        <v>225</v>
      </c>
      <c r="E758" s="12">
        <v>0</v>
      </c>
      <c r="F758" s="13">
        <v>35626659.240000002</v>
      </c>
    </row>
    <row r="759" spans="1:6" ht="22.5" x14ac:dyDescent="0.25">
      <c r="A759" s="11">
        <v>45104</v>
      </c>
      <c r="B759" s="8" t="s">
        <v>108</v>
      </c>
      <c r="C759" s="8" t="s">
        <v>505</v>
      </c>
      <c r="D759" s="12">
        <v>0</v>
      </c>
      <c r="E759" s="12">
        <v>0</v>
      </c>
      <c r="F759" s="13">
        <v>35626659.240000002</v>
      </c>
    </row>
    <row r="760" spans="1:6" ht="22.5" x14ac:dyDescent="0.25">
      <c r="A760" s="11">
        <v>45105</v>
      </c>
      <c r="B760" s="8" t="s">
        <v>118</v>
      </c>
      <c r="C760" s="8" t="s">
        <v>508</v>
      </c>
      <c r="D760" s="12">
        <v>125</v>
      </c>
      <c r="E760" s="12">
        <v>0</v>
      </c>
      <c r="F760" s="13">
        <v>35626784.240000002</v>
      </c>
    </row>
    <row r="761" spans="1:6" ht="22.5" x14ac:dyDescent="0.25">
      <c r="A761" s="11">
        <v>45105</v>
      </c>
      <c r="B761" s="8" t="s">
        <v>118</v>
      </c>
      <c r="C761" s="8" t="s">
        <v>509</v>
      </c>
      <c r="D761" s="13">
        <v>13000</v>
      </c>
      <c r="E761" s="12">
        <v>0</v>
      </c>
      <c r="F761" s="13">
        <v>35639784.240000002</v>
      </c>
    </row>
    <row r="762" spans="1:6" ht="22.5" x14ac:dyDescent="0.25">
      <c r="A762" s="11">
        <v>45105</v>
      </c>
      <c r="B762" s="8" t="s">
        <v>118</v>
      </c>
      <c r="C762" s="8" t="s">
        <v>510</v>
      </c>
      <c r="D762" s="13">
        <v>8251.36</v>
      </c>
      <c r="E762" s="12">
        <v>0</v>
      </c>
      <c r="F762" s="13">
        <v>35648035.600000001</v>
      </c>
    </row>
    <row r="763" spans="1:6" ht="22.5" x14ac:dyDescent="0.25">
      <c r="A763" s="11">
        <v>45106</v>
      </c>
      <c r="B763" s="8" t="s">
        <v>120</v>
      </c>
      <c r="C763" s="8" t="s">
        <v>511</v>
      </c>
      <c r="D763" s="13">
        <v>3911.36</v>
      </c>
      <c r="E763" s="12">
        <v>0</v>
      </c>
      <c r="F763" s="13">
        <v>35651946.960000001</v>
      </c>
    </row>
    <row r="764" spans="1:6" ht="22.5" x14ac:dyDescent="0.25">
      <c r="A764" s="11">
        <v>45106</v>
      </c>
      <c r="B764" s="8" t="s">
        <v>120</v>
      </c>
      <c r="C764" s="8" t="s">
        <v>512</v>
      </c>
      <c r="D764" s="13">
        <v>5484</v>
      </c>
      <c r="E764" s="12">
        <v>0</v>
      </c>
      <c r="F764" s="13">
        <v>35657430.960000001</v>
      </c>
    </row>
    <row r="765" spans="1:6" ht="22.5" x14ac:dyDescent="0.25">
      <c r="A765" s="11">
        <v>45106</v>
      </c>
      <c r="B765" s="8" t="s">
        <v>61</v>
      </c>
      <c r="C765" s="14">
        <v>4524000039750</v>
      </c>
      <c r="D765" s="13">
        <v>12076</v>
      </c>
      <c r="E765" s="12">
        <v>0</v>
      </c>
      <c r="F765" s="13">
        <v>35669506.960000001</v>
      </c>
    </row>
    <row r="766" spans="1:6" ht="22.5" x14ac:dyDescent="0.25">
      <c r="A766" s="11">
        <v>45106</v>
      </c>
      <c r="B766" s="8" t="s">
        <v>120</v>
      </c>
      <c r="C766" s="8" t="s">
        <v>513</v>
      </c>
      <c r="D766" s="12">
        <v>745</v>
      </c>
      <c r="E766" s="12">
        <v>0</v>
      </c>
      <c r="F766" s="13">
        <v>35670251.960000001</v>
      </c>
    </row>
    <row r="767" spans="1:6" ht="22.5" x14ac:dyDescent="0.25">
      <c r="A767" s="11">
        <v>45107</v>
      </c>
      <c r="B767" s="8" t="s">
        <v>127</v>
      </c>
      <c r="C767" s="8" t="s">
        <v>514</v>
      </c>
      <c r="D767" s="12">
        <v>355</v>
      </c>
      <c r="E767" s="12">
        <v>0</v>
      </c>
      <c r="F767" s="13">
        <v>35670606.960000001</v>
      </c>
    </row>
    <row r="768" spans="1:6" ht="22.5" x14ac:dyDescent="0.25">
      <c r="A768" s="11">
        <v>45107</v>
      </c>
      <c r="B768" s="8" t="s">
        <v>476</v>
      </c>
      <c r="C768" s="14">
        <v>4524000014199</v>
      </c>
      <c r="D768" s="13">
        <v>390757.7</v>
      </c>
      <c r="E768" s="12">
        <v>0</v>
      </c>
      <c r="F768" s="13">
        <v>36061364.659999996</v>
      </c>
    </row>
    <row r="769" spans="1:6" x14ac:dyDescent="0.25">
      <c r="A769" s="11">
        <v>45107</v>
      </c>
      <c r="B769" s="8" t="s">
        <v>477</v>
      </c>
      <c r="C769" s="14">
        <v>9990002</v>
      </c>
      <c r="D769" s="12">
        <v>0</v>
      </c>
      <c r="E769" s="12">
        <v>175</v>
      </c>
      <c r="F769" s="13">
        <v>36061189.659999996</v>
      </c>
    </row>
    <row r="770" spans="1:6" ht="22.5" x14ac:dyDescent="0.25">
      <c r="A770" s="11">
        <v>45107</v>
      </c>
      <c r="B770" s="8" t="s">
        <v>127</v>
      </c>
      <c r="C770" s="8" t="s">
        <v>515</v>
      </c>
      <c r="D770" s="13">
        <v>1389931.88</v>
      </c>
      <c r="E770" s="12">
        <v>0</v>
      </c>
      <c r="F770" s="13">
        <v>37451121.539999999</v>
      </c>
    </row>
    <row r="771" spans="1:6" ht="22.5" x14ac:dyDescent="0.25">
      <c r="A771" s="11">
        <v>45107</v>
      </c>
      <c r="B771" s="8" t="s">
        <v>127</v>
      </c>
      <c r="C771" s="8" t="s">
        <v>516</v>
      </c>
      <c r="D771" s="12">
        <v>0</v>
      </c>
      <c r="E771" s="12">
        <v>0</v>
      </c>
      <c r="F771" s="13">
        <v>37451121.539999999</v>
      </c>
    </row>
    <row r="772" spans="1:6" x14ac:dyDescent="0.25">
      <c r="A772" s="101" t="s">
        <v>517</v>
      </c>
      <c r="B772" s="101"/>
      <c r="C772" s="101"/>
      <c r="D772" s="101"/>
      <c r="E772" s="101"/>
      <c r="F772" s="101"/>
    </row>
    <row r="773" spans="1:6" x14ac:dyDescent="0.25">
      <c r="A773" s="101" t="s">
        <v>518</v>
      </c>
      <c r="B773" s="101"/>
      <c r="C773" s="101"/>
      <c r="D773" s="101"/>
      <c r="E773" s="101"/>
      <c r="F773" s="101"/>
    </row>
    <row r="774" spans="1:6" x14ac:dyDescent="0.25">
      <c r="A774" s="101" t="s">
        <v>519</v>
      </c>
      <c r="B774" s="101"/>
      <c r="C774" s="101"/>
      <c r="D774" s="101"/>
      <c r="E774" s="101"/>
      <c r="F774" s="101"/>
    </row>
    <row r="776" spans="1:6" x14ac:dyDescent="0.25">
      <c r="A776" s="112"/>
      <c r="B776" s="112"/>
      <c r="C776" s="112"/>
      <c r="D776" s="112"/>
      <c r="E776" s="112"/>
      <c r="F776" s="112"/>
    </row>
    <row r="777" spans="1:6" x14ac:dyDescent="0.25">
      <c r="A777" s="112"/>
      <c r="B777" s="112"/>
      <c r="C777" s="112"/>
      <c r="D777" s="112"/>
      <c r="E777" s="112"/>
      <c r="F777" s="112"/>
    </row>
    <row r="778" spans="1:6" ht="15.75" x14ac:dyDescent="0.25">
      <c r="B778" s="102" t="s">
        <v>471</v>
      </c>
      <c r="C778" s="102"/>
      <c r="D778" s="102"/>
      <c r="E778" s="102"/>
    </row>
    <row r="779" spans="1:6" ht="15.75" x14ac:dyDescent="0.25">
      <c r="B779" s="102" t="s">
        <v>520</v>
      </c>
      <c r="C779" s="102"/>
      <c r="D779" s="102"/>
      <c r="E779" s="102"/>
    </row>
    <row r="781" spans="1:6" x14ac:dyDescent="0.25">
      <c r="A781" s="6" t="s">
        <v>0</v>
      </c>
      <c r="B781" s="6" t="s">
        <v>5</v>
      </c>
      <c r="C781" s="6" t="s">
        <v>1</v>
      </c>
      <c r="D781" s="6" t="s">
        <v>466</v>
      </c>
      <c r="E781" s="6" t="s">
        <v>467</v>
      </c>
      <c r="F781" s="6" t="s">
        <v>468</v>
      </c>
    </row>
    <row r="782" spans="1:6" ht="22.5" x14ac:dyDescent="0.25">
      <c r="A782" s="11">
        <v>45078</v>
      </c>
      <c r="B782" s="8" t="s">
        <v>6</v>
      </c>
      <c r="C782" s="15">
        <v>2306010000000</v>
      </c>
      <c r="D782" s="12">
        <v>0</v>
      </c>
      <c r="E782" s="12">
        <v>0</v>
      </c>
      <c r="F782" s="13">
        <v>14673606.26</v>
      </c>
    </row>
    <row r="783" spans="1:6" ht="22.5" x14ac:dyDescent="0.25">
      <c r="A783" s="11">
        <v>45078</v>
      </c>
      <c r="B783" s="8" t="s">
        <v>8</v>
      </c>
      <c r="C783" s="8">
        <v>810130071</v>
      </c>
      <c r="D783" s="12">
        <v>0</v>
      </c>
      <c r="E783" s="13">
        <v>1320550</v>
      </c>
      <c r="F783" s="13">
        <v>13353056.26</v>
      </c>
    </row>
    <row r="784" spans="1:6" ht="22.5" x14ac:dyDescent="0.25">
      <c r="A784" s="11">
        <v>45089</v>
      </c>
      <c r="B784" s="8" t="s">
        <v>32</v>
      </c>
      <c r="C784" s="8" t="s">
        <v>522</v>
      </c>
      <c r="D784" s="13">
        <v>2194.4</v>
      </c>
      <c r="E784" s="12">
        <v>0</v>
      </c>
      <c r="F784" s="13">
        <v>13370175.279999999</v>
      </c>
    </row>
    <row r="785" spans="1:6" ht="22.5" x14ac:dyDescent="0.25">
      <c r="A785" s="11">
        <v>45089</v>
      </c>
      <c r="B785" s="8" t="s">
        <v>31</v>
      </c>
      <c r="C785" s="8" t="s">
        <v>324</v>
      </c>
      <c r="D785" s="13">
        <v>3291.6</v>
      </c>
      <c r="E785" s="12">
        <v>0</v>
      </c>
      <c r="F785" s="13">
        <v>13373466.880000001</v>
      </c>
    </row>
    <row r="786" spans="1:6" ht="22.5" x14ac:dyDescent="0.25">
      <c r="A786" s="11">
        <v>45090</v>
      </c>
      <c r="B786" s="8" t="s">
        <v>44</v>
      </c>
      <c r="C786" s="8" t="s">
        <v>523</v>
      </c>
      <c r="D786" s="13">
        <v>6319.25</v>
      </c>
      <c r="E786" s="12">
        <v>0</v>
      </c>
      <c r="F786" s="13">
        <v>13379786.130000001</v>
      </c>
    </row>
    <row r="787" spans="1:6" ht="22.5" x14ac:dyDescent="0.25">
      <c r="A787" s="11">
        <v>45092</v>
      </c>
      <c r="B787" s="8" t="s">
        <v>49</v>
      </c>
      <c r="C787" s="8" t="s">
        <v>450</v>
      </c>
      <c r="D787" s="13">
        <v>7702.8</v>
      </c>
      <c r="E787" s="12">
        <v>0</v>
      </c>
      <c r="F787" s="13">
        <v>13387488.93</v>
      </c>
    </row>
    <row r="788" spans="1:6" ht="22.5" x14ac:dyDescent="0.25">
      <c r="A788" s="11">
        <v>45096</v>
      </c>
      <c r="B788" s="8" t="s">
        <v>57</v>
      </c>
      <c r="C788" s="8" t="s">
        <v>524</v>
      </c>
      <c r="D788" s="12">
        <v>550.20000000000005</v>
      </c>
      <c r="E788" s="12">
        <v>0</v>
      </c>
      <c r="F788" s="13">
        <v>13388039.130000001</v>
      </c>
    </row>
    <row r="789" spans="1:6" ht="22.5" x14ac:dyDescent="0.25">
      <c r="A789" s="11">
        <v>45097</v>
      </c>
      <c r="B789" s="8" t="s">
        <v>68</v>
      </c>
      <c r="C789" s="8" t="s">
        <v>525</v>
      </c>
      <c r="D789" s="13">
        <v>1653.3</v>
      </c>
      <c r="E789" s="12">
        <v>0</v>
      </c>
      <c r="F789" s="13">
        <v>13389692.43</v>
      </c>
    </row>
    <row r="790" spans="1:6" ht="22.5" x14ac:dyDescent="0.25">
      <c r="A790" s="11">
        <v>45098</v>
      </c>
      <c r="B790" s="8" t="s">
        <v>69</v>
      </c>
      <c r="C790" s="8" t="s">
        <v>526</v>
      </c>
      <c r="D790" s="13">
        <v>1653.3</v>
      </c>
      <c r="E790" s="12">
        <v>0</v>
      </c>
      <c r="F790" s="13">
        <v>13391345.73</v>
      </c>
    </row>
    <row r="791" spans="1:6" ht="22.5" x14ac:dyDescent="0.25">
      <c r="A791" s="11">
        <v>45099</v>
      </c>
      <c r="B791" s="8" t="s">
        <v>28</v>
      </c>
      <c r="C791" s="15">
        <v>202230000000000</v>
      </c>
      <c r="D791" s="13">
        <v>1881958.75</v>
      </c>
      <c r="E791" s="12">
        <v>0</v>
      </c>
      <c r="F791" s="13">
        <v>15273304.48</v>
      </c>
    </row>
    <row r="792" spans="1:6" ht="22.5" x14ac:dyDescent="0.25">
      <c r="A792" s="11">
        <v>45103</v>
      </c>
      <c r="B792" s="8" t="s">
        <v>106</v>
      </c>
      <c r="C792" s="8" t="s">
        <v>527</v>
      </c>
      <c r="D792" s="13">
        <v>1656.6</v>
      </c>
      <c r="E792" s="12">
        <v>0</v>
      </c>
      <c r="F792" s="13">
        <v>15274961.08</v>
      </c>
    </row>
    <row r="793" spans="1:6" ht="22.5" x14ac:dyDescent="0.25">
      <c r="A793" s="11">
        <v>45105</v>
      </c>
      <c r="B793" s="8" t="s">
        <v>118</v>
      </c>
      <c r="C793" s="8" t="s">
        <v>528</v>
      </c>
      <c r="D793" s="13">
        <v>1663.2</v>
      </c>
      <c r="E793" s="12">
        <v>0</v>
      </c>
      <c r="F793" s="13">
        <v>15276624.279999999</v>
      </c>
    </row>
    <row r="794" spans="1:6" ht="22.5" x14ac:dyDescent="0.25">
      <c r="A794" s="11">
        <v>45106</v>
      </c>
      <c r="B794" s="8" t="s">
        <v>120</v>
      </c>
      <c r="C794" s="8" t="s">
        <v>529</v>
      </c>
      <c r="D794" s="13">
        <v>7768.6</v>
      </c>
      <c r="E794" s="12">
        <v>0</v>
      </c>
      <c r="F794" s="13">
        <v>15284392.880000001</v>
      </c>
    </row>
    <row r="795" spans="1:6" ht="22.5" x14ac:dyDescent="0.25">
      <c r="A795" s="11">
        <v>45106</v>
      </c>
      <c r="B795" s="8" t="s">
        <v>120</v>
      </c>
      <c r="C795" s="8" t="s">
        <v>530</v>
      </c>
      <c r="D795" s="13">
        <v>6652.8</v>
      </c>
      <c r="E795" s="12">
        <v>0</v>
      </c>
      <c r="F795" s="13">
        <v>15291045.68</v>
      </c>
    </row>
    <row r="796" spans="1:6" ht="22.5" x14ac:dyDescent="0.25">
      <c r="A796" s="11">
        <v>45107</v>
      </c>
      <c r="B796" s="8" t="s">
        <v>521</v>
      </c>
      <c r="C796" s="8" t="s">
        <v>531</v>
      </c>
      <c r="D796" s="12">
        <v>0</v>
      </c>
      <c r="E796" s="13">
        <v>69435.839999999997</v>
      </c>
      <c r="F796" s="13">
        <v>15221609.84</v>
      </c>
    </row>
    <row r="797" spans="1:6" ht="22.5" x14ac:dyDescent="0.25">
      <c r="A797" s="11">
        <v>45107</v>
      </c>
      <c r="B797" s="8" t="s">
        <v>127</v>
      </c>
      <c r="C797" s="8" t="s">
        <v>532</v>
      </c>
      <c r="D797" s="13">
        <v>4439.2</v>
      </c>
      <c r="E797" s="12">
        <v>0</v>
      </c>
      <c r="F797" s="13">
        <v>15226049.039999999</v>
      </c>
    </row>
    <row r="798" spans="1:6" ht="22.5" x14ac:dyDescent="0.25">
      <c r="A798" s="11">
        <v>45082</v>
      </c>
      <c r="B798" s="8" t="s">
        <v>163</v>
      </c>
      <c r="C798" s="8" t="s">
        <v>533</v>
      </c>
      <c r="D798" s="13">
        <v>3293.4</v>
      </c>
      <c r="E798" s="12">
        <v>0</v>
      </c>
      <c r="F798" s="13">
        <v>13356349.66</v>
      </c>
    </row>
    <row r="799" spans="1:6" ht="22.5" x14ac:dyDescent="0.25">
      <c r="A799" s="11">
        <v>45082</v>
      </c>
      <c r="B799" s="8" t="s">
        <v>197</v>
      </c>
      <c r="C799" s="8" t="s">
        <v>534</v>
      </c>
      <c r="D799" s="13">
        <v>1645.8</v>
      </c>
      <c r="E799" s="12">
        <v>0</v>
      </c>
      <c r="F799" s="13">
        <v>13357995.460000001</v>
      </c>
    </row>
    <row r="800" spans="1:6" ht="22.5" x14ac:dyDescent="0.25">
      <c r="A800" s="11">
        <v>45084</v>
      </c>
      <c r="B800" s="8" t="s">
        <v>222</v>
      </c>
      <c r="C800" s="8" t="s">
        <v>535</v>
      </c>
      <c r="D800" s="13">
        <v>3291.6</v>
      </c>
      <c r="E800" s="12">
        <v>0</v>
      </c>
      <c r="F800" s="13">
        <v>13361287.060000001</v>
      </c>
    </row>
    <row r="801" spans="1:6" ht="22.5" x14ac:dyDescent="0.25">
      <c r="A801" s="11">
        <v>45084</v>
      </c>
      <c r="B801" s="8" t="s">
        <v>221</v>
      </c>
      <c r="C801" s="8" t="s">
        <v>536</v>
      </c>
      <c r="D801" s="13">
        <v>1755.52</v>
      </c>
      <c r="E801" s="12">
        <v>0</v>
      </c>
      <c r="F801" s="13">
        <v>13363042.58</v>
      </c>
    </row>
    <row r="802" spans="1:6" ht="22.5" x14ac:dyDescent="0.25">
      <c r="A802" s="11">
        <v>45086</v>
      </c>
      <c r="B802" s="8" t="s">
        <v>228</v>
      </c>
      <c r="C802" s="8" t="s">
        <v>537</v>
      </c>
      <c r="D802" s="13">
        <v>4938.3</v>
      </c>
      <c r="E802" s="12">
        <v>0</v>
      </c>
      <c r="F802" s="13">
        <v>13367980.880000001</v>
      </c>
    </row>
    <row r="803" spans="1:6" x14ac:dyDescent="0.25">
      <c r="A803" s="104" t="s">
        <v>538</v>
      </c>
      <c r="B803" s="104"/>
      <c r="C803" s="104"/>
      <c r="D803" s="104"/>
      <c r="E803" s="104"/>
      <c r="F803" s="104"/>
    </row>
    <row r="804" spans="1:6" x14ac:dyDescent="0.25">
      <c r="A804" s="104" t="s">
        <v>539</v>
      </c>
      <c r="B804" s="104"/>
      <c r="C804" s="104"/>
      <c r="D804" s="104"/>
      <c r="E804" s="104"/>
      <c r="F804" s="104"/>
    </row>
    <row r="806" spans="1:6" ht="15.75" thickBot="1" x14ac:dyDescent="0.3">
      <c r="E806" s="18"/>
    </row>
    <row r="807" spans="1:6" x14ac:dyDescent="0.25">
      <c r="A807" s="17"/>
      <c r="B807" s="17"/>
      <c r="C807" s="17"/>
      <c r="D807" s="17"/>
      <c r="F807" s="17"/>
    </row>
    <row r="808" spans="1:6" ht="15.75" x14ac:dyDescent="0.25">
      <c r="B808" s="102" t="s">
        <v>541</v>
      </c>
      <c r="C808" s="102"/>
      <c r="D808" s="102"/>
      <c r="E808" s="102"/>
    </row>
    <row r="809" spans="1:6" ht="15.75" x14ac:dyDescent="0.25">
      <c r="B809" s="102" t="s">
        <v>540</v>
      </c>
      <c r="C809" s="102"/>
      <c r="D809" s="102"/>
      <c r="E809" s="102"/>
    </row>
    <row r="811" spans="1:6" x14ac:dyDescent="0.25">
      <c r="A811" s="6" t="s">
        <v>0</v>
      </c>
      <c r="B811" s="6" t="s">
        <v>5</v>
      </c>
      <c r="C811" s="6" t="s">
        <v>1</v>
      </c>
      <c r="D811" s="6" t="s">
        <v>466</v>
      </c>
      <c r="E811" s="6" t="s">
        <v>467</v>
      </c>
      <c r="F811" s="6" t="s">
        <v>468</v>
      </c>
    </row>
    <row r="812" spans="1:6" ht="22.5" x14ac:dyDescent="0.25">
      <c r="A812" s="11">
        <v>45107</v>
      </c>
      <c r="B812" s="8" t="s">
        <v>542</v>
      </c>
      <c r="C812" s="8">
        <v>9990002</v>
      </c>
      <c r="D812" s="12">
        <v>0</v>
      </c>
      <c r="E812" s="12">
        <v>175</v>
      </c>
      <c r="F812" s="13">
        <v>326085.18</v>
      </c>
    </row>
    <row r="813" spans="1:6" x14ac:dyDescent="0.25">
      <c r="A813" s="104" t="s">
        <v>543</v>
      </c>
      <c r="B813" s="104"/>
      <c r="C813" s="104"/>
      <c r="D813" s="104"/>
      <c r="E813" s="104"/>
      <c r="F813" s="104"/>
    </row>
    <row r="814" spans="1:6" x14ac:dyDescent="0.25">
      <c r="A814" s="104" t="s">
        <v>544</v>
      </c>
      <c r="B814" s="104"/>
      <c r="C814" s="104"/>
      <c r="D814" s="104"/>
      <c r="E814" s="104"/>
      <c r="F814" s="104"/>
    </row>
    <row r="816" spans="1:6" ht="15.75" thickBot="1" x14ac:dyDescent="0.3">
      <c r="A816" s="18"/>
      <c r="B816" s="18"/>
      <c r="C816" s="18"/>
    </row>
    <row r="817" spans="1:6" x14ac:dyDescent="0.25">
      <c r="D817" s="17"/>
      <c r="E817" s="17"/>
      <c r="F817" s="17"/>
    </row>
    <row r="818" spans="1:6" ht="15.75" x14ac:dyDescent="0.25">
      <c r="B818" s="102" t="s">
        <v>546</v>
      </c>
      <c r="C818" s="102"/>
      <c r="D818" s="102"/>
      <c r="E818" s="102"/>
    </row>
    <row r="819" spans="1:6" ht="15.75" x14ac:dyDescent="0.25">
      <c r="B819" s="102" t="s">
        <v>545</v>
      </c>
      <c r="C819" s="102"/>
      <c r="D819" s="102"/>
      <c r="E819" s="102"/>
    </row>
    <row r="821" spans="1:6" x14ac:dyDescent="0.25">
      <c r="A821" s="6" t="s">
        <v>0</v>
      </c>
      <c r="B821" s="6" t="s">
        <v>5</v>
      </c>
      <c r="C821" s="6" t="s">
        <v>1</v>
      </c>
      <c r="D821" s="6" t="s">
        <v>466</v>
      </c>
      <c r="E821" s="6" t="s">
        <v>467</v>
      </c>
      <c r="F821" s="6" t="s">
        <v>468</v>
      </c>
    </row>
    <row r="822" spans="1:6" ht="31.5" x14ac:dyDescent="0.25">
      <c r="A822" s="11">
        <v>45107</v>
      </c>
      <c r="B822" s="16" t="s">
        <v>547</v>
      </c>
      <c r="C822" s="8">
        <v>9990002</v>
      </c>
      <c r="D822" s="12">
        <v>0</v>
      </c>
      <c r="E822" s="12">
        <v>175</v>
      </c>
      <c r="F822" s="13">
        <v>326085.18</v>
      </c>
    </row>
    <row r="823" spans="1:6" x14ac:dyDescent="0.25">
      <c r="A823" s="104" t="s">
        <v>543</v>
      </c>
      <c r="B823" s="104"/>
      <c r="C823" s="104"/>
      <c r="D823" s="104"/>
      <c r="E823" s="104"/>
      <c r="F823" s="104"/>
    </row>
    <row r="824" spans="1:6" x14ac:dyDescent="0.25">
      <c r="A824" s="104" t="s">
        <v>544</v>
      </c>
      <c r="B824" s="104"/>
      <c r="C824" s="104"/>
      <c r="D824" s="104"/>
      <c r="E824" s="104"/>
      <c r="F824" s="104"/>
    </row>
    <row r="833" spans="1:6" ht="15.75" x14ac:dyDescent="0.25">
      <c r="A833" s="105" t="s">
        <v>548</v>
      </c>
      <c r="B833" s="105"/>
      <c r="C833" s="105"/>
      <c r="D833" s="105"/>
      <c r="E833" s="105"/>
      <c r="F833" s="105"/>
    </row>
    <row r="835" spans="1:6" x14ac:dyDescent="0.25">
      <c r="A835" s="6" t="s">
        <v>549</v>
      </c>
      <c r="B835" s="6" t="s">
        <v>0</v>
      </c>
      <c r="C835" s="6" t="s">
        <v>550</v>
      </c>
      <c r="D835" s="6" t="s">
        <v>551</v>
      </c>
      <c r="E835" s="6" t="s">
        <v>552</v>
      </c>
      <c r="F835" s="6" t="s">
        <v>553</v>
      </c>
    </row>
    <row r="836" spans="1:6" ht="45" x14ac:dyDescent="0.25">
      <c r="A836" s="20" t="s">
        <v>554</v>
      </c>
      <c r="B836" s="21" t="s">
        <v>555</v>
      </c>
      <c r="C836" s="21" t="s">
        <v>556</v>
      </c>
      <c r="D836" s="20" t="s">
        <v>557</v>
      </c>
      <c r="E836" s="19" t="s">
        <v>558</v>
      </c>
      <c r="F836" s="22">
        <v>12300</v>
      </c>
    </row>
    <row r="837" spans="1:6" ht="22.5" x14ac:dyDescent="0.25">
      <c r="A837" s="20" t="s">
        <v>559</v>
      </c>
      <c r="B837" s="21" t="s">
        <v>555</v>
      </c>
      <c r="C837" s="21" t="s">
        <v>560</v>
      </c>
      <c r="D837" s="20" t="s">
        <v>561</v>
      </c>
      <c r="E837" s="20" t="s">
        <v>558</v>
      </c>
      <c r="F837" s="22">
        <v>15000</v>
      </c>
    </row>
    <row r="838" spans="1:6" ht="33.75" x14ac:dyDescent="0.25">
      <c r="A838" s="20" t="s">
        <v>562</v>
      </c>
      <c r="B838" s="21" t="s">
        <v>555</v>
      </c>
      <c r="C838" s="21" t="s">
        <v>563</v>
      </c>
      <c r="D838" s="20" t="s">
        <v>557</v>
      </c>
      <c r="E838" s="20" t="s">
        <v>558</v>
      </c>
      <c r="F838" s="22">
        <v>47300</v>
      </c>
    </row>
    <row r="839" spans="1:6" ht="56.25" x14ac:dyDescent="0.25">
      <c r="A839" s="20" t="s">
        <v>564</v>
      </c>
      <c r="B839" s="21" t="s">
        <v>565</v>
      </c>
      <c r="C839" s="21" t="s">
        <v>566</v>
      </c>
      <c r="D839" s="20" t="s">
        <v>567</v>
      </c>
      <c r="E839" s="20" t="s">
        <v>558</v>
      </c>
      <c r="F839" s="22">
        <v>949429.73</v>
      </c>
    </row>
    <row r="840" spans="1:6" ht="33.75" x14ac:dyDescent="0.25">
      <c r="A840" s="20" t="s">
        <v>568</v>
      </c>
      <c r="B840" s="21" t="s">
        <v>565</v>
      </c>
      <c r="C840" s="21" t="s">
        <v>569</v>
      </c>
      <c r="D840" s="20" t="s">
        <v>567</v>
      </c>
      <c r="E840" s="20" t="s">
        <v>558</v>
      </c>
      <c r="F840" s="22">
        <v>203760.7</v>
      </c>
    </row>
    <row r="841" spans="1:6" ht="33.75" x14ac:dyDescent="0.25">
      <c r="A841" s="20" t="s">
        <v>570</v>
      </c>
      <c r="B841" s="21" t="s">
        <v>565</v>
      </c>
      <c r="C841" s="21" t="s">
        <v>571</v>
      </c>
      <c r="D841" s="20" t="s">
        <v>567</v>
      </c>
      <c r="E841" s="20" t="s">
        <v>558</v>
      </c>
      <c r="F841" s="22">
        <v>39017.24</v>
      </c>
    </row>
    <row r="842" spans="1:6" ht="22.5" x14ac:dyDescent="0.25">
      <c r="A842" s="20" t="s">
        <v>572</v>
      </c>
      <c r="B842" s="21" t="s">
        <v>565</v>
      </c>
      <c r="C842" s="21" t="s">
        <v>573</v>
      </c>
      <c r="D842" s="20" t="s">
        <v>567</v>
      </c>
      <c r="E842" s="20" t="s">
        <v>558</v>
      </c>
      <c r="F842" s="22">
        <v>84822.03</v>
      </c>
    </row>
    <row r="843" spans="1:6" ht="22.5" x14ac:dyDescent="0.25">
      <c r="A843" s="20" t="s">
        <v>574</v>
      </c>
      <c r="B843" s="21" t="s">
        <v>575</v>
      </c>
      <c r="C843" s="21" t="s">
        <v>576</v>
      </c>
      <c r="D843" s="20" t="s">
        <v>567</v>
      </c>
      <c r="E843" s="20" t="s">
        <v>558</v>
      </c>
      <c r="F843" s="22">
        <v>1283699.01</v>
      </c>
    </row>
    <row r="844" spans="1:6" ht="22.5" x14ac:dyDescent="0.25">
      <c r="A844" s="20" t="s">
        <v>577</v>
      </c>
      <c r="B844" s="21" t="s">
        <v>575</v>
      </c>
      <c r="C844" s="21" t="s">
        <v>578</v>
      </c>
      <c r="D844" s="20" t="s">
        <v>567</v>
      </c>
      <c r="E844" s="20" t="s">
        <v>558</v>
      </c>
      <c r="F844" s="22">
        <v>22059.279999999999</v>
      </c>
    </row>
    <row r="845" spans="1:6" ht="45" x14ac:dyDescent="0.25">
      <c r="A845" s="20" t="s">
        <v>579</v>
      </c>
      <c r="B845" s="21" t="s">
        <v>575</v>
      </c>
      <c r="C845" s="21" t="s">
        <v>580</v>
      </c>
      <c r="D845" s="20" t="s">
        <v>581</v>
      </c>
      <c r="E845" s="20" t="s">
        <v>558</v>
      </c>
      <c r="F845" s="22">
        <v>20000</v>
      </c>
    </row>
    <row r="846" spans="1:6" ht="33.75" x14ac:dyDescent="0.25">
      <c r="A846" s="20" t="s">
        <v>582</v>
      </c>
      <c r="B846" s="21" t="s">
        <v>575</v>
      </c>
      <c r="C846" s="21" t="s">
        <v>583</v>
      </c>
      <c r="D846" s="20" t="s">
        <v>584</v>
      </c>
      <c r="E846" s="20" t="s">
        <v>558</v>
      </c>
      <c r="F846" s="22">
        <v>154500</v>
      </c>
    </row>
    <row r="847" spans="1:6" ht="33.75" x14ac:dyDescent="0.25">
      <c r="A847" s="20" t="s">
        <v>585</v>
      </c>
      <c r="B847" s="21" t="s">
        <v>586</v>
      </c>
      <c r="C847" s="21" t="s">
        <v>587</v>
      </c>
      <c r="D847" s="20" t="s">
        <v>584</v>
      </c>
      <c r="E847" s="20" t="s">
        <v>558</v>
      </c>
      <c r="F847" s="22">
        <v>136764.39000000001</v>
      </c>
    </row>
    <row r="848" spans="1:6" ht="22.5" x14ac:dyDescent="0.25">
      <c r="A848" s="20" t="s">
        <v>588</v>
      </c>
      <c r="B848" s="21" t="s">
        <v>589</v>
      </c>
      <c r="C848" s="21" t="s">
        <v>590</v>
      </c>
      <c r="D848" s="20" t="s">
        <v>567</v>
      </c>
      <c r="E848" s="20" t="s">
        <v>558</v>
      </c>
      <c r="F848" s="22">
        <v>1580231.88</v>
      </c>
    </row>
    <row r="849" spans="1:6" ht="22.5" x14ac:dyDescent="0.25">
      <c r="A849" s="20" t="s">
        <v>591</v>
      </c>
      <c r="B849" s="21" t="s">
        <v>589</v>
      </c>
      <c r="C849" s="21" t="s">
        <v>592</v>
      </c>
      <c r="D849" s="20" t="s">
        <v>567</v>
      </c>
      <c r="E849" s="20" t="s">
        <v>558</v>
      </c>
      <c r="F849" s="22">
        <v>42635.53</v>
      </c>
    </row>
    <row r="850" spans="1:6" ht="33.75" x14ac:dyDescent="0.25">
      <c r="A850" s="20" t="s">
        <v>593</v>
      </c>
      <c r="B850" s="21" t="s">
        <v>594</v>
      </c>
      <c r="C850" s="21" t="s">
        <v>595</v>
      </c>
      <c r="D850" s="20" t="s">
        <v>584</v>
      </c>
      <c r="E850" s="20" t="s">
        <v>558</v>
      </c>
      <c r="F850" s="22">
        <v>12858.55</v>
      </c>
    </row>
    <row r="851" spans="1:6" ht="22.5" x14ac:dyDescent="0.25">
      <c r="A851" s="20" t="s">
        <v>596</v>
      </c>
      <c r="B851" s="21" t="s">
        <v>594</v>
      </c>
      <c r="C851" s="21" t="s">
        <v>597</v>
      </c>
      <c r="D851" s="20" t="s">
        <v>567</v>
      </c>
      <c r="E851" s="20" t="s">
        <v>558</v>
      </c>
      <c r="F851" s="22">
        <v>1620450.5</v>
      </c>
    </row>
    <row r="852" spans="1:6" ht="22.5" x14ac:dyDescent="0.25">
      <c r="A852" s="20" t="s">
        <v>598</v>
      </c>
      <c r="B852" s="21" t="s">
        <v>594</v>
      </c>
      <c r="C852" s="21" t="s">
        <v>599</v>
      </c>
      <c r="D852" s="20" t="s">
        <v>567</v>
      </c>
      <c r="E852" s="20" t="s">
        <v>558</v>
      </c>
      <c r="F852" s="22">
        <v>975228.75</v>
      </c>
    </row>
    <row r="853" spans="1:6" ht="33.75" x14ac:dyDescent="0.25">
      <c r="A853" s="20" t="s">
        <v>600</v>
      </c>
      <c r="B853" s="21" t="s">
        <v>594</v>
      </c>
      <c r="C853" s="21" t="s">
        <v>601</v>
      </c>
      <c r="D853" s="20" t="s">
        <v>567</v>
      </c>
      <c r="E853" s="20" t="s">
        <v>558</v>
      </c>
      <c r="F853" s="22">
        <v>868777.15</v>
      </c>
    </row>
    <row r="854" spans="1:6" ht="22.5" x14ac:dyDescent="0.25">
      <c r="A854" s="20" t="s">
        <v>602</v>
      </c>
      <c r="B854" s="21" t="s">
        <v>594</v>
      </c>
      <c r="C854" s="21" t="s">
        <v>603</v>
      </c>
      <c r="D854" s="20" t="s">
        <v>567</v>
      </c>
      <c r="E854" s="20" t="s">
        <v>558</v>
      </c>
      <c r="F854" s="22">
        <v>808316.94</v>
      </c>
    </row>
    <row r="855" spans="1:6" ht="22.5" x14ac:dyDescent="0.25">
      <c r="A855" s="20" t="s">
        <v>604</v>
      </c>
      <c r="B855" s="21" t="s">
        <v>594</v>
      </c>
      <c r="C855" s="21" t="s">
        <v>605</v>
      </c>
      <c r="D855" s="20" t="s">
        <v>567</v>
      </c>
      <c r="E855" s="20" t="s">
        <v>558</v>
      </c>
      <c r="F855" s="22">
        <v>579716.68000000005</v>
      </c>
    </row>
    <row r="856" spans="1:6" ht="22.5" x14ac:dyDescent="0.25">
      <c r="A856" s="20" t="s">
        <v>606</v>
      </c>
      <c r="B856" s="21" t="s">
        <v>594</v>
      </c>
      <c r="C856" s="21" t="s">
        <v>607</v>
      </c>
      <c r="D856" s="20" t="s">
        <v>567</v>
      </c>
      <c r="E856" s="20" t="s">
        <v>558</v>
      </c>
      <c r="F856" s="22">
        <v>451877.4</v>
      </c>
    </row>
    <row r="857" spans="1:6" ht="33.75" x14ac:dyDescent="0.25">
      <c r="A857" s="20" t="s">
        <v>608</v>
      </c>
      <c r="B857" s="21" t="s">
        <v>609</v>
      </c>
      <c r="C857" s="21" t="s">
        <v>610</v>
      </c>
      <c r="D857" s="20" t="s">
        <v>567</v>
      </c>
      <c r="E857" s="20" t="s">
        <v>558</v>
      </c>
      <c r="F857" s="22">
        <v>1837230.18</v>
      </c>
    </row>
    <row r="858" spans="1:6" x14ac:dyDescent="0.25">
      <c r="A858" s="20" t="s">
        <v>611</v>
      </c>
      <c r="B858" s="21" t="s">
        <v>609</v>
      </c>
      <c r="C858" s="21" t="s">
        <v>612</v>
      </c>
      <c r="D858" s="20" t="s">
        <v>567</v>
      </c>
      <c r="E858" s="20" t="s">
        <v>558</v>
      </c>
      <c r="F858" s="22">
        <v>1264567.6399999999</v>
      </c>
    </row>
    <row r="859" spans="1:6" ht="22.5" x14ac:dyDescent="0.25">
      <c r="A859" s="20" t="s">
        <v>613</v>
      </c>
      <c r="B859" s="21" t="s">
        <v>609</v>
      </c>
      <c r="C859" s="21" t="s">
        <v>614</v>
      </c>
      <c r="D859" s="20" t="s">
        <v>584</v>
      </c>
      <c r="E859" s="20" t="s">
        <v>558</v>
      </c>
      <c r="F859" s="22">
        <v>50000</v>
      </c>
    </row>
    <row r="860" spans="1:6" ht="22.5" x14ac:dyDescent="0.25">
      <c r="A860" s="20" t="s">
        <v>615</v>
      </c>
      <c r="B860" s="21" t="s">
        <v>609</v>
      </c>
      <c r="C860" s="21" t="s">
        <v>616</v>
      </c>
      <c r="D860" s="20" t="s">
        <v>567</v>
      </c>
      <c r="E860" s="20" t="s">
        <v>558</v>
      </c>
      <c r="F860" s="22">
        <v>906588.58</v>
      </c>
    </row>
    <row r="861" spans="1:6" x14ac:dyDescent="0.25">
      <c r="A861" s="20" t="s">
        <v>617</v>
      </c>
      <c r="B861" s="21" t="s">
        <v>609</v>
      </c>
      <c r="C861" s="21" t="s">
        <v>618</v>
      </c>
      <c r="D861" s="20" t="s">
        <v>567</v>
      </c>
      <c r="E861" s="20" t="s">
        <v>558</v>
      </c>
      <c r="F861" s="22">
        <v>680080.47</v>
      </c>
    </row>
    <row r="862" spans="1:6" ht="22.5" x14ac:dyDescent="0.25">
      <c r="A862" s="20" t="s">
        <v>619</v>
      </c>
      <c r="B862" s="21" t="s">
        <v>609</v>
      </c>
      <c r="C862" s="21" t="s">
        <v>620</v>
      </c>
      <c r="D862" s="20" t="s">
        <v>567</v>
      </c>
      <c r="E862" s="20" t="s">
        <v>558</v>
      </c>
      <c r="F862" s="22">
        <v>334089.76</v>
      </c>
    </row>
    <row r="863" spans="1:6" ht="33.75" x14ac:dyDescent="0.25">
      <c r="A863" s="20" t="s">
        <v>621</v>
      </c>
      <c r="B863" s="21" t="s">
        <v>609</v>
      </c>
      <c r="C863" s="21" t="s">
        <v>622</v>
      </c>
      <c r="D863" s="20" t="s">
        <v>567</v>
      </c>
      <c r="E863" s="20" t="s">
        <v>558</v>
      </c>
      <c r="F863" s="22">
        <v>36797.97</v>
      </c>
    </row>
    <row r="864" spans="1:6" ht="22.5" x14ac:dyDescent="0.25">
      <c r="A864" s="20" t="s">
        <v>623</v>
      </c>
      <c r="B864" s="21" t="s">
        <v>609</v>
      </c>
      <c r="C864" s="21" t="s">
        <v>624</v>
      </c>
      <c r="D864" s="20" t="s">
        <v>567</v>
      </c>
      <c r="E864" s="20" t="s">
        <v>558</v>
      </c>
      <c r="F864" s="22">
        <v>33741.29</v>
      </c>
    </row>
    <row r="865" spans="1:6" ht="22.5" x14ac:dyDescent="0.25">
      <c r="A865" s="20" t="s">
        <v>625</v>
      </c>
      <c r="B865" s="21" t="s">
        <v>609</v>
      </c>
      <c r="C865" s="21" t="s">
        <v>626</v>
      </c>
      <c r="D865" s="20" t="s">
        <v>567</v>
      </c>
      <c r="E865" s="20" t="s">
        <v>558</v>
      </c>
      <c r="F865" s="22">
        <v>29121.040000000001</v>
      </c>
    </row>
    <row r="866" spans="1:6" ht="33.75" x14ac:dyDescent="0.25">
      <c r="A866" s="20" t="s">
        <v>627</v>
      </c>
      <c r="B866" s="21" t="s">
        <v>609</v>
      </c>
      <c r="C866" s="21" t="s">
        <v>628</v>
      </c>
      <c r="D866" s="20" t="s">
        <v>567</v>
      </c>
      <c r="E866" s="20" t="s">
        <v>558</v>
      </c>
      <c r="F866" s="22">
        <v>16110.35</v>
      </c>
    </row>
    <row r="867" spans="1:6" ht="33.75" x14ac:dyDescent="0.25">
      <c r="A867" s="20" t="s">
        <v>629</v>
      </c>
      <c r="B867" s="21" t="s">
        <v>609</v>
      </c>
      <c r="C867" s="21" t="s">
        <v>630</v>
      </c>
      <c r="D867" s="20" t="s">
        <v>567</v>
      </c>
      <c r="E867" s="20" t="s">
        <v>558</v>
      </c>
      <c r="F867" s="22">
        <v>4888.8900000000003</v>
      </c>
    </row>
    <row r="868" spans="1:6" ht="22.5" x14ac:dyDescent="0.25">
      <c r="A868" s="20" t="s">
        <v>631</v>
      </c>
      <c r="B868" s="21" t="s">
        <v>609</v>
      </c>
      <c r="C868" s="21" t="s">
        <v>632</v>
      </c>
      <c r="D868" s="20" t="s">
        <v>567</v>
      </c>
      <c r="E868" s="20" t="s">
        <v>558</v>
      </c>
      <c r="F868" s="22">
        <v>3815.96</v>
      </c>
    </row>
    <row r="869" spans="1:6" ht="33.75" x14ac:dyDescent="0.25">
      <c r="A869" s="20" t="s">
        <v>633</v>
      </c>
      <c r="B869" s="21" t="s">
        <v>609</v>
      </c>
      <c r="C869" s="21" t="s">
        <v>634</v>
      </c>
      <c r="D869" s="20" t="s">
        <v>635</v>
      </c>
      <c r="E869" s="20" t="s">
        <v>558</v>
      </c>
      <c r="F869" s="22">
        <v>38538.800000000003</v>
      </c>
    </row>
    <row r="870" spans="1:6" ht="22.5" x14ac:dyDescent="0.25">
      <c r="A870" s="20" t="s">
        <v>636</v>
      </c>
      <c r="B870" s="21" t="s">
        <v>609</v>
      </c>
      <c r="C870" s="21" t="s">
        <v>637</v>
      </c>
      <c r="D870" s="20" t="s">
        <v>638</v>
      </c>
      <c r="E870" s="20" t="s">
        <v>558</v>
      </c>
      <c r="F870" s="22">
        <v>12689.57</v>
      </c>
    </row>
    <row r="871" spans="1:6" ht="22.5" x14ac:dyDescent="0.25">
      <c r="A871" s="20" t="s">
        <v>639</v>
      </c>
      <c r="B871" s="21" t="s">
        <v>609</v>
      </c>
      <c r="C871" s="21" t="s">
        <v>640</v>
      </c>
      <c r="D871" s="20" t="s">
        <v>641</v>
      </c>
      <c r="E871" s="20" t="s">
        <v>558</v>
      </c>
      <c r="F871" s="22">
        <v>103730</v>
      </c>
    </row>
    <row r="872" spans="1:6" ht="22.5" x14ac:dyDescent="0.25">
      <c r="A872" s="20" t="s">
        <v>642</v>
      </c>
      <c r="B872" s="21" t="s">
        <v>643</v>
      </c>
      <c r="C872" s="21" t="s">
        <v>644</v>
      </c>
      <c r="D872" s="20" t="s">
        <v>584</v>
      </c>
      <c r="E872" s="20" t="s">
        <v>558</v>
      </c>
      <c r="F872" s="22">
        <v>22678</v>
      </c>
    </row>
    <row r="873" spans="1:6" ht="22.5" x14ac:dyDescent="0.25">
      <c r="A873" s="20" t="s">
        <v>645</v>
      </c>
      <c r="B873" s="21" t="s">
        <v>643</v>
      </c>
      <c r="C873" s="21" t="s">
        <v>646</v>
      </c>
      <c r="D873" s="20" t="s">
        <v>567</v>
      </c>
      <c r="E873" s="20" t="s">
        <v>558</v>
      </c>
      <c r="F873" s="22">
        <v>4888.8900000000003</v>
      </c>
    </row>
    <row r="874" spans="1:6" ht="22.5" x14ac:dyDescent="0.25">
      <c r="A874" s="20" t="s">
        <v>647</v>
      </c>
      <c r="B874" s="21" t="s">
        <v>643</v>
      </c>
      <c r="C874" s="21" t="s">
        <v>648</v>
      </c>
      <c r="D874" s="20" t="s">
        <v>567</v>
      </c>
      <c r="E874" s="20" t="s">
        <v>558</v>
      </c>
      <c r="F874" s="22">
        <v>77054.94</v>
      </c>
    </row>
    <row r="875" spans="1:6" ht="33.75" x14ac:dyDescent="0.25">
      <c r="A875" s="20" t="s">
        <v>649</v>
      </c>
      <c r="B875" s="21" t="s">
        <v>643</v>
      </c>
      <c r="C875" s="21" t="s">
        <v>650</v>
      </c>
      <c r="D875" s="20" t="s">
        <v>567</v>
      </c>
      <c r="E875" s="20" t="s">
        <v>558</v>
      </c>
      <c r="F875" s="22">
        <v>35760.14</v>
      </c>
    </row>
    <row r="876" spans="1:6" ht="22.5" x14ac:dyDescent="0.25">
      <c r="A876" s="20" t="s">
        <v>651</v>
      </c>
      <c r="B876" s="21" t="s">
        <v>643</v>
      </c>
      <c r="C876" s="21" t="s">
        <v>652</v>
      </c>
      <c r="D876" s="20" t="s">
        <v>567</v>
      </c>
      <c r="E876" s="20" t="s">
        <v>558</v>
      </c>
      <c r="F876" s="22">
        <v>136389.76999999999</v>
      </c>
    </row>
    <row r="877" spans="1:6" ht="22.5" x14ac:dyDescent="0.25">
      <c r="A877" s="20" t="s">
        <v>653</v>
      </c>
      <c r="B877" s="21" t="s">
        <v>643</v>
      </c>
      <c r="C877" s="21" t="s">
        <v>654</v>
      </c>
      <c r="D877" s="20" t="s">
        <v>567</v>
      </c>
      <c r="E877" s="20" t="s">
        <v>558</v>
      </c>
      <c r="F877" s="22">
        <v>121151.36</v>
      </c>
    </row>
    <row r="878" spans="1:6" ht="22.5" x14ac:dyDescent="0.25">
      <c r="A878" s="20" t="s">
        <v>655</v>
      </c>
      <c r="B878" s="21" t="s">
        <v>643</v>
      </c>
      <c r="C878" s="21" t="s">
        <v>656</v>
      </c>
      <c r="D878" s="20" t="s">
        <v>567</v>
      </c>
      <c r="E878" s="20" t="s">
        <v>558</v>
      </c>
      <c r="F878" s="22">
        <v>13111.11</v>
      </c>
    </row>
    <row r="879" spans="1:6" x14ac:dyDescent="0.25">
      <c r="A879" s="106" t="s">
        <v>657</v>
      </c>
      <c r="B879" s="107"/>
      <c r="C879" s="107"/>
      <c r="D879" s="107"/>
      <c r="E879" s="108"/>
      <c r="F879" s="9">
        <f>SUM(F836:F878)</f>
        <v>15671770.470000001</v>
      </c>
    </row>
  </sheetData>
  <mergeCells count="27">
    <mergeCell ref="A833:F833"/>
    <mergeCell ref="A879:E879"/>
    <mergeCell ref="A814:F814"/>
    <mergeCell ref="B818:E818"/>
    <mergeCell ref="B819:E819"/>
    <mergeCell ref="A823:F823"/>
    <mergeCell ref="A824:F824"/>
    <mergeCell ref="A803:F803"/>
    <mergeCell ref="A804:F804"/>
    <mergeCell ref="B808:E808"/>
    <mergeCell ref="B809:E809"/>
    <mergeCell ref="A813:F813"/>
    <mergeCell ref="B778:E778"/>
    <mergeCell ref="B779:E779"/>
    <mergeCell ref="B13:E13"/>
    <mergeCell ref="B14:E14"/>
    <mergeCell ref="B718:E718"/>
    <mergeCell ref="B719:E719"/>
    <mergeCell ref="A772:F772"/>
    <mergeCell ref="A712:F712"/>
    <mergeCell ref="A713:F713"/>
    <mergeCell ref="A714:F714"/>
    <mergeCell ref="B8:E8"/>
    <mergeCell ref="B9:E9"/>
    <mergeCell ref="B10:E10"/>
    <mergeCell ref="A773:F773"/>
    <mergeCell ref="A774:F774"/>
  </mergeCells>
  <pageMargins left="0.7" right="0.7" top="0.75" bottom="0.75" header="0.3" footer="0.3"/>
  <pageSetup scale="66" orientation="portrait" verticalDpi="0" r:id="rId1"/>
  <rowBreaks count="4" manualBreakCount="4">
    <brk id="677" max="5" man="1"/>
    <brk id="716" max="5" man="1"/>
    <brk id="754" max="5" man="1"/>
    <brk id="80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3DAB-7508-414A-BF86-A2C4166C47C1}">
  <sheetPr>
    <tabColor rgb="FF00B0F0"/>
  </sheetPr>
  <dimension ref="A1:T99"/>
  <sheetViews>
    <sheetView showGridLines="0" view="pageBreakPreview" zoomScale="70" zoomScaleNormal="100" zoomScaleSheetLayoutView="70" zoomScalePageLayoutView="50" workbookViewId="0">
      <pane xSplit="1" topLeftCell="B1" activePane="topRight" state="frozen"/>
      <selection pane="topRight" activeCell="M93" sqref="M93"/>
    </sheetView>
  </sheetViews>
  <sheetFormatPr baseColWidth="10" defaultColWidth="9.140625" defaultRowHeight="18.75" x14ac:dyDescent="0.3"/>
  <cols>
    <col min="1" max="1" width="70" style="28" customWidth="1"/>
    <col min="2" max="2" width="15.5703125" style="25" customWidth="1"/>
    <col min="3" max="3" width="14.7109375" style="25" customWidth="1"/>
    <col min="4" max="4" width="15.5703125" style="24" customWidth="1"/>
    <col min="5" max="5" width="14.7109375" style="25" customWidth="1"/>
    <col min="6" max="6" width="15.42578125" style="25" customWidth="1"/>
    <col min="7" max="7" width="14.5703125" style="25" customWidth="1"/>
    <col min="8" max="8" width="14.7109375" style="26" customWidth="1"/>
    <col min="9" max="9" width="15.7109375" style="27" customWidth="1"/>
    <col min="10" max="10" width="16.5703125" style="26" customWidth="1"/>
    <col min="11" max="11" width="15.5703125" style="25" customWidth="1"/>
    <col min="12" max="12" width="16.5703125" style="24" customWidth="1"/>
    <col min="13" max="13" width="17.28515625" style="24" customWidth="1"/>
    <col min="14" max="14" width="19.140625" style="24" customWidth="1"/>
    <col min="15" max="16" width="6" style="23" bestFit="1" customWidth="1"/>
    <col min="17" max="17" width="12.140625" style="23" customWidth="1"/>
    <col min="18" max="18" width="16.5703125" style="23" customWidth="1"/>
    <col min="19" max="20" width="7" style="23" bestFit="1" customWidth="1"/>
    <col min="21" max="16384" width="9.140625" style="23"/>
  </cols>
  <sheetData>
    <row r="1" spans="1:20" x14ac:dyDescent="0.3">
      <c r="A1" s="68"/>
      <c r="B1" s="97"/>
      <c r="C1" s="97"/>
      <c r="D1" s="37"/>
      <c r="E1" s="97"/>
      <c r="F1" s="97"/>
      <c r="G1" s="97"/>
      <c r="H1" s="98"/>
      <c r="I1" s="99"/>
      <c r="J1" s="98"/>
      <c r="K1" s="97"/>
      <c r="L1" s="37"/>
      <c r="M1" s="37"/>
      <c r="N1" s="37"/>
    </row>
    <row r="2" spans="1:20" ht="23.25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0" ht="23.25" x14ac:dyDescent="0.3">
      <c r="A3" s="111" t="s">
        <v>761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0" ht="23.25" x14ac:dyDescent="0.3">
      <c r="A4" s="111" t="s">
        <v>760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20" ht="23.25" x14ac:dyDescent="0.3">
      <c r="A5" s="111" t="s">
        <v>759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20" ht="23.25" x14ac:dyDescent="0.3">
      <c r="A6" s="111" t="s">
        <v>758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20" ht="23.25" x14ac:dyDescent="0.3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20" s="92" customFormat="1" ht="31.5" customHeight="1" x14ac:dyDescent="0.25">
      <c r="A8" s="96" t="s">
        <v>5</v>
      </c>
      <c r="B8" s="96" t="s">
        <v>757</v>
      </c>
      <c r="C8" s="94" t="s">
        <v>756</v>
      </c>
      <c r="D8" s="94" t="s">
        <v>755</v>
      </c>
      <c r="E8" s="94" t="s">
        <v>754</v>
      </c>
      <c r="F8" s="94" t="s">
        <v>753</v>
      </c>
      <c r="G8" s="94" t="s">
        <v>752</v>
      </c>
      <c r="H8" s="95" t="s">
        <v>751</v>
      </c>
      <c r="I8" s="95" t="s">
        <v>750</v>
      </c>
      <c r="J8" s="95" t="s">
        <v>749</v>
      </c>
      <c r="K8" s="94" t="s">
        <v>748</v>
      </c>
      <c r="L8" s="94" t="s">
        <v>747</v>
      </c>
      <c r="M8" s="94" t="s">
        <v>746</v>
      </c>
      <c r="N8" s="94" t="s">
        <v>745</v>
      </c>
      <c r="S8" s="93"/>
      <c r="T8" s="93"/>
    </row>
    <row r="9" spans="1:20" s="69" customFormat="1" x14ac:dyDescent="0.25">
      <c r="A9" s="80" t="s">
        <v>744</v>
      </c>
      <c r="B9" s="90"/>
      <c r="C9" s="90"/>
      <c r="D9" s="90"/>
      <c r="E9" s="90"/>
      <c r="F9" s="90"/>
      <c r="G9" s="90"/>
      <c r="H9" s="90"/>
      <c r="I9" s="90"/>
      <c r="J9" s="90"/>
      <c r="K9" s="91"/>
      <c r="L9" s="90"/>
      <c r="M9" s="90"/>
      <c r="N9" s="90"/>
      <c r="O9" s="89"/>
      <c r="P9" s="89"/>
      <c r="Q9" s="89"/>
      <c r="R9" s="89"/>
      <c r="S9" s="89"/>
      <c r="T9" s="89"/>
    </row>
    <row r="10" spans="1:20" s="83" customFormat="1" ht="14.25" customHeight="1" x14ac:dyDescent="0.25">
      <c r="A10" s="80" t="s">
        <v>743</v>
      </c>
      <c r="B10" s="79">
        <f>SUM(B11:B15)</f>
        <v>385413071.82999998</v>
      </c>
      <c r="C10" s="79">
        <v>52801084.469999999</v>
      </c>
      <c r="D10" s="79">
        <v>75030854.480000004</v>
      </c>
      <c r="E10" s="79">
        <f t="shared" ref="E10:N10" si="0">SUM(E11:E15)</f>
        <v>74039076</v>
      </c>
      <c r="F10" s="79">
        <f t="shared" si="0"/>
        <v>68654157.150000006</v>
      </c>
      <c r="G10" s="79">
        <f t="shared" si="0"/>
        <v>71053255.890000001</v>
      </c>
      <c r="H10" s="79">
        <f t="shared" si="0"/>
        <v>79545655.219999999</v>
      </c>
      <c r="I10" s="79">
        <f t="shared" si="0"/>
        <v>0</v>
      </c>
      <c r="J10" s="79">
        <f t="shared" si="0"/>
        <v>0</v>
      </c>
      <c r="K10" s="79">
        <f t="shared" si="0"/>
        <v>0</v>
      </c>
      <c r="L10" s="79">
        <f t="shared" si="0"/>
        <v>0</v>
      </c>
      <c r="M10" s="79">
        <f t="shared" si="0"/>
        <v>0</v>
      </c>
      <c r="N10" s="79">
        <f t="shared" si="0"/>
        <v>0</v>
      </c>
    </row>
    <row r="11" spans="1:20" s="69" customFormat="1" ht="14.25" customHeight="1" x14ac:dyDescent="0.25">
      <c r="A11" s="75" t="s">
        <v>742</v>
      </c>
      <c r="B11" s="67">
        <f>SUM(C11+D11+C2+E11+F11+G11+H11+I11+J11+K11+L11+M11+N11)</f>
        <v>347671271.81999999</v>
      </c>
      <c r="C11" s="74">
        <v>52786084.469999999</v>
      </c>
      <c r="D11" s="74">
        <v>60225164.200000003</v>
      </c>
      <c r="E11" s="74">
        <v>60822966.270000003</v>
      </c>
      <c r="F11" s="74">
        <v>56802692.870000005</v>
      </c>
      <c r="G11" s="74">
        <v>55809616.339999996</v>
      </c>
      <c r="H11" s="74">
        <v>61224747.670000002</v>
      </c>
      <c r="I11" s="67"/>
      <c r="J11" s="67"/>
      <c r="K11" s="87"/>
      <c r="L11" s="87"/>
      <c r="M11" s="73"/>
      <c r="N11" s="87"/>
    </row>
    <row r="12" spans="1:20" s="69" customFormat="1" ht="14.25" customHeight="1" x14ac:dyDescent="0.25">
      <c r="A12" s="75" t="s">
        <v>741</v>
      </c>
      <c r="B12" s="67">
        <f>SUM(C12+D12+C3+E12+F12+G12+H12+I12+J12+K12+L12+M12+N12)</f>
        <v>13880000</v>
      </c>
      <c r="C12" s="74"/>
      <c r="D12" s="74">
        <v>3000000</v>
      </c>
      <c r="E12" s="74">
        <v>1500000</v>
      </c>
      <c r="F12" s="74">
        <v>50000</v>
      </c>
      <c r="G12" s="74">
        <v>3190000</v>
      </c>
      <c r="H12" s="74">
        <v>6140000</v>
      </c>
      <c r="I12" s="67"/>
      <c r="J12" s="67"/>
      <c r="K12" s="87"/>
      <c r="L12" s="73"/>
      <c r="M12" s="73"/>
      <c r="N12" s="73"/>
    </row>
    <row r="13" spans="1:20" s="69" customFormat="1" ht="14.25" customHeight="1" x14ac:dyDescent="0.25">
      <c r="A13" s="75" t="s">
        <v>740</v>
      </c>
      <c r="B13" s="67">
        <f>SUM(C13+D13+C4+E13+F13+G13+H13+I13+J13+K13+L13+M13+N13)</f>
        <v>715000</v>
      </c>
      <c r="C13" s="74">
        <v>15000</v>
      </c>
      <c r="D13" s="74">
        <v>235000</v>
      </c>
      <c r="E13" s="74">
        <v>140000</v>
      </c>
      <c r="F13" s="74">
        <v>45000</v>
      </c>
      <c r="G13" s="74">
        <v>155000</v>
      </c>
      <c r="H13" s="74">
        <v>125000</v>
      </c>
      <c r="I13" s="67"/>
      <c r="J13" s="67"/>
      <c r="K13" s="87"/>
      <c r="L13" s="73"/>
      <c r="M13" s="73"/>
      <c r="N13" s="73"/>
    </row>
    <row r="14" spans="1:20" s="69" customFormat="1" ht="14.25" customHeight="1" x14ac:dyDescent="0.25">
      <c r="A14" s="75" t="s">
        <v>739</v>
      </c>
      <c r="C14" s="74"/>
      <c r="D14" s="74"/>
      <c r="F14" s="74"/>
      <c r="G14" s="74"/>
      <c r="H14" s="74"/>
      <c r="I14" s="67"/>
      <c r="J14" s="67"/>
      <c r="K14" s="87"/>
      <c r="L14" s="73"/>
      <c r="M14" s="73"/>
      <c r="N14" s="73"/>
    </row>
    <row r="15" spans="1:20" s="69" customFormat="1" ht="14.25" customHeight="1" x14ac:dyDescent="0.25">
      <c r="A15" s="75" t="s">
        <v>738</v>
      </c>
      <c r="B15" s="67">
        <f>+C15+D15+E15</f>
        <v>23146800.009999998</v>
      </c>
      <c r="C15" s="74"/>
      <c r="D15" s="74">
        <v>11570690.279999999</v>
      </c>
      <c r="E15" s="74">
        <v>11576109.73</v>
      </c>
      <c r="F15" s="74">
        <v>11756464.279999999</v>
      </c>
      <c r="G15" s="74">
        <v>11898639.550000001</v>
      </c>
      <c r="H15" s="74">
        <v>12055907.550000001</v>
      </c>
      <c r="I15" s="67"/>
      <c r="J15" s="67"/>
      <c r="K15" s="87"/>
      <c r="L15" s="73"/>
      <c r="M15" s="73"/>
      <c r="N15" s="73"/>
    </row>
    <row r="16" spans="1:20" s="83" customFormat="1" ht="14.25" customHeight="1" x14ac:dyDescent="0.25">
      <c r="A16" s="80" t="s">
        <v>737</v>
      </c>
      <c r="B16" s="79">
        <f>SUM(C16+D16+C7+E16+F16+G16+H16+I16+J16+K16+L16+M16+N16)</f>
        <v>108844561.16000001</v>
      </c>
      <c r="C16" s="79">
        <v>27338207.34</v>
      </c>
      <c r="D16" s="79">
        <v>15125991.77</v>
      </c>
      <c r="E16" s="79">
        <f t="shared" ref="E16:N16" si="1">SUM(E17:E25)</f>
        <v>19944289.640000001</v>
      </c>
      <c r="F16" s="79">
        <f t="shared" si="1"/>
        <v>11948138.15</v>
      </c>
      <c r="G16" s="79">
        <f t="shared" si="1"/>
        <v>21785668.939999998</v>
      </c>
      <c r="H16" s="79">
        <f t="shared" si="1"/>
        <v>12702265.320000002</v>
      </c>
      <c r="I16" s="79">
        <f t="shared" si="1"/>
        <v>0</v>
      </c>
      <c r="J16" s="79">
        <f t="shared" si="1"/>
        <v>0</v>
      </c>
      <c r="K16" s="79">
        <f t="shared" si="1"/>
        <v>0</v>
      </c>
      <c r="L16" s="79">
        <f t="shared" si="1"/>
        <v>0</v>
      </c>
      <c r="M16" s="79">
        <f t="shared" si="1"/>
        <v>0</v>
      </c>
      <c r="N16" s="79">
        <f t="shared" si="1"/>
        <v>0</v>
      </c>
    </row>
    <row r="17" spans="1:14" s="69" customFormat="1" ht="14.25" customHeight="1" x14ac:dyDescent="0.25">
      <c r="A17" s="75" t="s">
        <v>736</v>
      </c>
      <c r="B17" s="67">
        <f t="shared" ref="B17:B29" si="2">SUM(C17+D17+E17+F17+G17+H17+I17+J17+K17+L17+M17+N17)</f>
        <v>19991178.07</v>
      </c>
      <c r="C17" s="74">
        <v>2079300.2</v>
      </c>
      <c r="D17" s="74">
        <v>2157722.5699999998</v>
      </c>
      <c r="E17" s="74">
        <v>2508171.2599999998</v>
      </c>
      <c r="F17" s="74">
        <v>2496950.8899999997</v>
      </c>
      <c r="G17" s="74">
        <v>7425415.6600000001</v>
      </c>
      <c r="H17" s="74">
        <v>3323617.49</v>
      </c>
      <c r="I17" s="67"/>
      <c r="J17" s="67"/>
      <c r="K17" s="87"/>
      <c r="L17" s="73"/>
      <c r="M17" s="73"/>
      <c r="N17" s="73"/>
    </row>
    <row r="18" spans="1:14" s="69" customFormat="1" ht="14.25" customHeight="1" x14ac:dyDescent="0.25">
      <c r="A18" s="75" t="s">
        <v>735</v>
      </c>
      <c r="B18" s="67">
        <f t="shared" si="2"/>
        <v>15829233.630000001</v>
      </c>
      <c r="C18" s="74">
        <v>1619503.23</v>
      </c>
      <c r="D18" s="74">
        <v>554659.21</v>
      </c>
      <c r="E18" s="74">
        <v>5066321.75</v>
      </c>
      <c r="F18" s="74">
        <v>5924370.7300000004</v>
      </c>
      <c r="G18" s="74">
        <v>811986.3</v>
      </c>
      <c r="H18" s="74">
        <v>1852392.41</v>
      </c>
      <c r="I18" s="67"/>
      <c r="J18" s="67"/>
      <c r="K18" s="87"/>
      <c r="L18" s="73"/>
      <c r="M18" s="73"/>
      <c r="N18" s="73"/>
    </row>
    <row r="19" spans="1:14" s="69" customFormat="1" ht="14.25" customHeight="1" x14ac:dyDescent="0.25">
      <c r="A19" s="75" t="s">
        <v>734</v>
      </c>
      <c r="B19" s="67">
        <f t="shared" si="2"/>
        <v>4539387.5</v>
      </c>
      <c r="C19" s="74">
        <v>1193879</v>
      </c>
      <c r="D19" s="74">
        <v>1906888.67</v>
      </c>
      <c r="E19" s="74">
        <v>1312419.83</v>
      </c>
      <c r="F19" s="74">
        <v>36600</v>
      </c>
      <c r="G19" s="74">
        <v>89600</v>
      </c>
      <c r="H19" s="74"/>
      <c r="I19" s="67"/>
      <c r="J19" s="67"/>
      <c r="K19" s="87"/>
      <c r="L19" s="73"/>
      <c r="M19" s="73"/>
      <c r="N19" s="73"/>
    </row>
    <row r="20" spans="1:14" s="69" customFormat="1" ht="14.25" customHeight="1" x14ac:dyDescent="0.25">
      <c r="A20" s="75" t="s">
        <v>733</v>
      </c>
      <c r="B20" s="67">
        <f t="shared" si="2"/>
        <v>676198.01</v>
      </c>
      <c r="C20" s="74">
        <v>58255</v>
      </c>
      <c r="D20" s="74">
        <v>86607.5</v>
      </c>
      <c r="E20" s="74">
        <v>25376</v>
      </c>
      <c r="F20" s="74">
        <v>120168.51000000001</v>
      </c>
      <c r="G20" s="74">
        <v>240320</v>
      </c>
      <c r="H20" s="74">
        <v>145471</v>
      </c>
      <c r="I20" s="67"/>
      <c r="J20" s="67"/>
      <c r="K20" s="87"/>
      <c r="L20" s="73"/>
      <c r="M20" s="73"/>
      <c r="N20" s="73"/>
    </row>
    <row r="21" spans="1:14" s="69" customFormat="1" ht="14.25" customHeight="1" x14ac:dyDescent="0.25">
      <c r="A21" s="75" t="s">
        <v>732</v>
      </c>
      <c r="B21" s="67">
        <f t="shared" si="2"/>
        <v>1598923.29</v>
      </c>
      <c r="C21" s="74">
        <v>732079.36</v>
      </c>
      <c r="D21" s="74"/>
      <c r="E21" s="74">
        <v>293852.81</v>
      </c>
      <c r="F21" s="74">
        <v>147050</v>
      </c>
      <c r="G21" s="74">
        <v>164955</v>
      </c>
      <c r="H21" s="74">
        <v>260986.12</v>
      </c>
      <c r="I21" s="67"/>
      <c r="J21" s="67"/>
      <c r="K21" s="87"/>
      <c r="L21" s="73"/>
      <c r="M21" s="73"/>
      <c r="N21" s="73"/>
    </row>
    <row r="22" spans="1:14" s="69" customFormat="1" ht="14.25" customHeight="1" x14ac:dyDescent="0.25">
      <c r="A22" s="75" t="s">
        <v>731</v>
      </c>
      <c r="B22" s="67">
        <f t="shared" si="2"/>
        <v>10141076.029999999</v>
      </c>
      <c r="C22" s="74">
        <v>671170.71</v>
      </c>
      <c r="D22" s="74">
        <v>1696688.18</v>
      </c>
      <c r="E22" s="74">
        <v>2299136.86</v>
      </c>
      <c r="F22" s="74">
        <v>911656.78</v>
      </c>
      <c r="G22" s="74">
        <v>3194711.89</v>
      </c>
      <c r="H22" s="74">
        <v>1367711.61</v>
      </c>
      <c r="I22" s="67"/>
      <c r="J22" s="67"/>
      <c r="K22" s="87"/>
      <c r="L22" s="73"/>
      <c r="M22" s="73"/>
      <c r="N22" s="73"/>
    </row>
    <row r="23" spans="1:14" s="69" customFormat="1" ht="14.25" customHeight="1" x14ac:dyDescent="0.25">
      <c r="A23" s="75" t="s">
        <v>730</v>
      </c>
      <c r="B23" s="67">
        <f t="shared" si="2"/>
        <v>1725622.2</v>
      </c>
      <c r="C23" s="74">
        <v>364482.7</v>
      </c>
      <c r="D23" s="74">
        <v>196242.18</v>
      </c>
      <c r="E23" s="74">
        <v>885232.14</v>
      </c>
      <c r="F23" s="74">
        <v>155892.51</v>
      </c>
      <c r="G23" s="74">
        <v>24845.23</v>
      </c>
      <c r="H23" s="74">
        <v>98927.44</v>
      </c>
      <c r="I23" s="67"/>
      <c r="J23" s="67"/>
      <c r="K23" s="87"/>
      <c r="L23" s="73"/>
      <c r="M23" s="73"/>
      <c r="N23" s="73"/>
    </row>
    <row r="24" spans="1:14" s="69" customFormat="1" ht="14.25" customHeight="1" x14ac:dyDescent="0.25">
      <c r="A24" s="75" t="s">
        <v>729</v>
      </c>
      <c r="B24" s="67">
        <f t="shared" si="2"/>
        <v>52959194.050000004</v>
      </c>
      <c r="C24" s="74">
        <v>20463014.5</v>
      </c>
      <c r="D24" s="87">
        <v>7761188.7400000002</v>
      </c>
      <c r="E24" s="74">
        <v>7433374.5899999999</v>
      </c>
      <c r="F24" s="74">
        <v>1965554.52</v>
      </c>
      <c r="G24" s="74">
        <v>9817398.959999999</v>
      </c>
      <c r="H24" s="74">
        <v>5518662.7400000002</v>
      </c>
      <c r="I24" s="67"/>
      <c r="J24" s="67"/>
      <c r="K24" s="87"/>
      <c r="L24" s="73"/>
      <c r="M24" s="73"/>
      <c r="N24" s="73"/>
    </row>
    <row r="25" spans="1:14" s="69" customFormat="1" ht="14.25" customHeight="1" x14ac:dyDescent="0.25">
      <c r="A25" s="75" t="s">
        <v>728</v>
      </c>
      <c r="B25" s="67">
        <f t="shared" si="2"/>
        <v>1383748.38</v>
      </c>
      <c r="C25" s="74">
        <v>156522.64000000001</v>
      </c>
      <c r="D25" s="74">
        <v>765994.72</v>
      </c>
      <c r="E25" s="74">
        <v>120404.4</v>
      </c>
      <c r="F25" s="74">
        <v>189894.21</v>
      </c>
      <c r="G25" s="74">
        <v>16435.900000000001</v>
      </c>
      <c r="H25" s="74">
        <v>134496.51</v>
      </c>
      <c r="I25" s="67"/>
      <c r="J25" s="67"/>
      <c r="K25" s="87"/>
      <c r="L25" s="73"/>
      <c r="M25" s="73"/>
      <c r="N25" s="73"/>
    </row>
    <row r="26" spans="1:14" s="83" customFormat="1" ht="14.25" customHeight="1" x14ac:dyDescent="0.25">
      <c r="A26" s="80" t="s">
        <v>727</v>
      </c>
      <c r="B26" s="79">
        <f t="shared" si="2"/>
        <v>18584039.890000001</v>
      </c>
      <c r="C26" s="79">
        <v>3509850.1999999997</v>
      </c>
      <c r="D26" s="79">
        <v>1790406.69</v>
      </c>
      <c r="E26" s="79">
        <f t="shared" ref="E26:N26" si="3">SUM(E27:E35)</f>
        <v>1886916.9499999997</v>
      </c>
      <c r="F26" s="79">
        <f t="shared" si="3"/>
        <v>3369432.2399999998</v>
      </c>
      <c r="G26" s="79">
        <f t="shared" si="3"/>
        <v>4446915.4800000004</v>
      </c>
      <c r="H26" s="79">
        <f t="shared" si="3"/>
        <v>3580518.33</v>
      </c>
      <c r="I26" s="79">
        <f t="shared" si="3"/>
        <v>0</v>
      </c>
      <c r="J26" s="79">
        <f t="shared" si="3"/>
        <v>0</v>
      </c>
      <c r="K26" s="79">
        <f t="shared" si="3"/>
        <v>0</v>
      </c>
      <c r="L26" s="79">
        <f t="shared" si="3"/>
        <v>0</v>
      </c>
      <c r="M26" s="79">
        <f t="shared" si="3"/>
        <v>0</v>
      </c>
      <c r="N26" s="79">
        <f t="shared" si="3"/>
        <v>0</v>
      </c>
    </row>
    <row r="27" spans="1:14" s="69" customFormat="1" ht="14.25" customHeight="1" x14ac:dyDescent="0.25">
      <c r="A27" s="75" t="s">
        <v>726</v>
      </c>
      <c r="B27" s="67">
        <f t="shared" si="2"/>
        <v>3389684.76</v>
      </c>
      <c r="C27" s="74">
        <v>527111.03</v>
      </c>
      <c r="D27" s="74">
        <v>11526.57</v>
      </c>
      <c r="E27" s="74">
        <v>248750.94</v>
      </c>
      <c r="F27" s="74">
        <v>606630.75</v>
      </c>
      <c r="G27" s="74">
        <v>1452572.38</v>
      </c>
      <c r="H27" s="74">
        <v>543093.09</v>
      </c>
      <c r="I27" s="67"/>
      <c r="J27" s="67"/>
      <c r="K27" s="87"/>
      <c r="L27" s="73"/>
      <c r="M27" s="73"/>
      <c r="N27" s="73"/>
    </row>
    <row r="28" spans="1:14" s="69" customFormat="1" ht="14.25" customHeight="1" x14ac:dyDescent="0.25">
      <c r="A28" s="75" t="s">
        <v>725</v>
      </c>
      <c r="B28" s="67">
        <f t="shared" si="2"/>
        <v>1266626.8799999999</v>
      </c>
      <c r="C28" s="74">
        <v>596018.68000000005</v>
      </c>
      <c r="D28" s="74">
        <v>4950</v>
      </c>
      <c r="E28" s="74">
        <v>575143.44999999995</v>
      </c>
      <c r="F28" s="74">
        <v>65737.75</v>
      </c>
      <c r="G28" s="74">
        <v>8139</v>
      </c>
      <c r="H28" s="74">
        <v>16638</v>
      </c>
      <c r="I28" s="67"/>
      <c r="J28" s="67"/>
      <c r="K28" s="87"/>
      <c r="L28" s="73"/>
      <c r="M28" s="73"/>
      <c r="N28" s="73"/>
    </row>
    <row r="29" spans="1:14" s="69" customFormat="1" ht="14.25" customHeight="1" x14ac:dyDescent="0.25">
      <c r="A29" s="75" t="s">
        <v>724</v>
      </c>
      <c r="B29" s="67">
        <f t="shared" si="2"/>
        <v>254279.45</v>
      </c>
      <c r="C29" s="74">
        <v>6848.1</v>
      </c>
      <c r="D29" s="74">
        <v>4290</v>
      </c>
      <c r="E29" s="74">
        <v>3584.97</v>
      </c>
      <c r="F29" s="74">
        <v>6093</v>
      </c>
      <c r="G29" s="74">
        <v>7605.03</v>
      </c>
      <c r="H29" s="74">
        <v>225858.35</v>
      </c>
      <c r="I29" s="67"/>
      <c r="J29" s="67"/>
      <c r="K29" s="87"/>
      <c r="L29" s="73"/>
      <c r="M29" s="73"/>
      <c r="N29" s="73"/>
    </row>
    <row r="30" spans="1:14" s="69" customFormat="1" ht="14.25" customHeight="1" x14ac:dyDescent="0.25">
      <c r="A30" s="75" t="s">
        <v>723</v>
      </c>
      <c r="B30" s="67">
        <f>SUM(C30+D30+E31+F30+G30+H30+I30+J30+K30+L30+M30+N30)</f>
        <v>54432.34</v>
      </c>
      <c r="C30" s="74">
        <v>7090.94</v>
      </c>
      <c r="D30" s="74"/>
      <c r="F30" s="74"/>
      <c r="G30" s="74">
        <v>755</v>
      </c>
      <c r="H30" s="74">
        <v>44161.57</v>
      </c>
      <c r="I30" s="67"/>
      <c r="J30" s="67"/>
      <c r="K30" s="87"/>
      <c r="L30" s="73"/>
      <c r="M30" s="73"/>
      <c r="N30" s="73"/>
    </row>
    <row r="31" spans="1:14" s="69" customFormat="1" ht="14.25" customHeight="1" x14ac:dyDescent="0.25">
      <c r="A31" s="75" t="s">
        <v>722</v>
      </c>
      <c r="B31" s="67">
        <f>SUM(C31+D31+E32+F31+G31+H31+I31+J31+K31+L31+M31+N31)</f>
        <v>527402.52</v>
      </c>
      <c r="C31" s="74">
        <v>11570.16</v>
      </c>
      <c r="D31" s="74">
        <v>6105.1</v>
      </c>
      <c r="E31" s="74">
        <v>2424.83</v>
      </c>
      <c r="F31" s="74">
        <v>115270.3</v>
      </c>
      <c r="G31" s="74">
        <v>271081.61</v>
      </c>
      <c r="H31" s="74">
        <v>120265.84</v>
      </c>
      <c r="I31" s="67"/>
      <c r="J31" s="67"/>
      <c r="K31" s="87"/>
      <c r="L31" s="73"/>
      <c r="M31" s="73"/>
      <c r="N31" s="73"/>
    </row>
    <row r="32" spans="1:14" s="69" customFormat="1" ht="14.25" customHeight="1" x14ac:dyDescent="0.25">
      <c r="A32" s="75" t="s">
        <v>721</v>
      </c>
      <c r="B32" s="67">
        <f>+C32+D32+E32</f>
        <v>99888.31</v>
      </c>
      <c r="C32" s="74">
        <v>80372.42</v>
      </c>
      <c r="D32" s="74">
        <v>16406.38</v>
      </c>
      <c r="E32" s="74">
        <v>3109.51</v>
      </c>
      <c r="F32" s="74">
        <v>1120</v>
      </c>
      <c r="G32" s="74">
        <v>42630.35</v>
      </c>
      <c r="H32" s="74">
        <v>337750.79</v>
      </c>
      <c r="I32" s="67"/>
      <c r="J32" s="67"/>
      <c r="K32" s="87"/>
      <c r="L32" s="73"/>
      <c r="M32" s="73"/>
      <c r="N32" s="73"/>
    </row>
    <row r="33" spans="1:14" s="69" customFormat="1" ht="14.25" customHeight="1" x14ac:dyDescent="0.25">
      <c r="A33" s="75" t="s">
        <v>720</v>
      </c>
      <c r="B33" s="67">
        <f>+C33+D33+E33</f>
        <v>2736698.91</v>
      </c>
      <c r="C33" s="74">
        <v>358204.21</v>
      </c>
      <c r="D33" s="74">
        <v>1465494.7</v>
      </c>
      <c r="E33" s="74">
        <v>913000</v>
      </c>
      <c r="F33" s="74">
        <v>2235701</v>
      </c>
      <c r="G33" s="74">
        <v>719676.97000000009</v>
      </c>
      <c r="H33" s="74">
        <v>1130470.1499999999</v>
      </c>
      <c r="I33" s="67"/>
      <c r="J33" s="67"/>
      <c r="K33" s="87"/>
      <c r="L33" s="73"/>
      <c r="M33" s="73"/>
      <c r="N33" s="73"/>
    </row>
    <row r="34" spans="1:14" s="69" customFormat="1" ht="14.25" customHeight="1" x14ac:dyDescent="0.25">
      <c r="A34" s="75" t="s">
        <v>719</v>
      </c>
      <c r="B34" s="67">
        <f t="shared" ref="B34:B74" si="4">SUM(C34+D34+E34+F34+G34+H34+I34+J34+K34+L34+M34+N34)</f>
        <v>0</v>
      </c>
      <c r="C34" s="74"/>
      <c r="D34" s="74"/>
      <c r="E34" s="74"/>
      <c r="F34" s="74"/>
      <c r="G34" s="74"/>
      <c r="H34" s="74">
        <v>0</v>
      </c>
      <c r="I34" s="67"/>
      <c r="J34" s="67"/>
      <c r="K34" s="87"/>
      <c r="L34" s="73"/>
      <c r="M34" s="73"/>
      <c r="N34" s="73"/>
    </row>
    <row r="35" spans="1:14" s="69" customFormat="1" ht="14.25" customHeight="1" x14ac:dyDescent="0.25">
      <c r="A35" s="75" t="s">
        <v>718</v>
      </c>
      <c r="B35" s="67">
        <f t="shared" si="4"/>
        <v>5790786.9699999997</v>
      </c>
      <c r="C35" s="74">
        <v>1922634.66</v>
      </c>
      <c r="D35" s="74">
        <v>281633.94</v>
      </c>
      <c r="E35" s="74">
        <v>140903.25</v>
      </c>
      <c r="F35" s="74">
        <v>338879.44</v>
      </c>
      <c r="G35" s="74">
        <v>1944455.14</v>
      </c>
      <c r="H35" s="74">
        <v>1162280.54</v>
      </c>
      <c r="I35" s="67"/>
      <c r="J35" s="67"/>
      <c r="K35" s="87"/>
      <c r="L35" s="73"/>
      <c r="M35" s="73"/>
      <c r="N35" s="73"/>
    </row>
    <row r="36" spans="1:14" s="83" customFormat="1" ht="14.25" customHeight="1" x14ac:dyDescent="0.25">
      <c r="A36" s="80" t="s">
        <v>717</v>
      </c>
      <c r="B36" s="79">
        <f t="shared" si="4"/>
        <v>3719607.87</v>
      </c>
      <c r="C36" s="79">
        <v>496352.76</v>
      </c>
      <c r="D36" s="79">
        <v>736514.5</v>
      </c>
      <c r="E36" s="79">
        <f t="shared" ref="E36:N36" si="5">SUM(E37:E43)</f>
        <v>267434.77</v>
      </c>
      <c r="F36" s="79">
        <f t="shared" si="5"/>
        <v>669567.74</v>
      </c>
      <c r="G36" s="79">
        <f t="shared" si="5"/>
        <v>1049738.1000000001</v>
      </c>
      <c r="H36" s="79">
        <f t="shared" si="5"/>
        <v>500000</v>
      </c>
      <c r="I36" s="79">
        <f t="shared" si="5"/>
        <v>0</v>
      </c>
      <c r="J36" s="79">
        <f t="shared" si="5"/>
        <v>0</v>
      </c>
      <c r="K36" s="79">
        <f t="shared" si="5"/>
        <v>0</v>
      </c>
      <c r="L36" s="79">
        <f t="shared" si="5"/>
        <v>0</v>
      </c>
      <c r="M36" s="79">
        <f t="shared" si="5"/>
        <v>0</v>
      </c>
      <c r="N36" s="79">
        <f t="shared" si="5"/>
        <v>0</v>
      </c>
    </row>
    <row r="37" spans="1:14" s="69" customFormat="1" ht="14.25" customHeight="1" x14ac:dyDescent="0.25">
      <c r="A37" s="75" t="s">
        <v>716</v>
      </c>
      <c r="B37" s="67">
        <f t="shared" si="4"/>
        <v>3378507.87</v>
      </c>
      <c r="C37" s="74">
        <v>496352.76</v>
      </c>
      <c r="D37" s="74">
        <v>736514.5</v>
      </c>
      <c r="E37" s="74">
        <v>267434.77</v>
      </c>
      <c r="F37" s="74">
        <v>328467.74</v>
      </c>
      <c r="G37" s="74">
        <v>1049738.1000000001</v>
      </c>
      <c r="H37" s="74">
        <v>500000</v>
      </c>
      <c r="I37" s="67"/>
      <c r="J37" s="67"/>
      <c r="L37" s="73"/>
      <c r="M37" s="73"/>
      <c r="N37" s="73"/>
    </row>
    <row r="38" spans="1:14" s="69" customFormat="1" ht="14.25" customHeight="1" x14ac:dyDescent="0.25">
      <c r="A38" s="75" t="s">
        <v>715</v>
      </c>
      <c r="B38" s="67">
        <f t="shared" si="4"/>
        <v>0</v>
      </c>
      <c r="C38" s="74"/>
      <c r="D38" s="74"/>
      <c r="E38" s="74"/>
      <c r="F38" s="74"/>
      <c r="G38" s="74"/>
      <c r="H38" s="74"/>
      <c r="I38" s="67"/>
      <c r="J38" s="67"/>
      <c r="K38" s="73"/>
      <c r="L38" s="73"/>
      <c r="M38" s="73"/>
      <c r="N38" s="73"/>
    </row>
    <row r="39" spans="1:14" s="69" customFormat="1" ht="14.25" customHeight="1" x14ac:dyDescent="0.25">
      <c r="A39" s="75" t="s">
        <v>714</v>
      </c>
      <c r="B39" s="67">
        <f t="shared" si="4"/>
        <v>0</v>
      </c>
      <c r="C39" s="74"/>
      <c r="D39" s="74"/>
      <c r="E39" s="74"/>
      <c r="F39" s="74"/>
      <c r="G39" s="74"/>
      <c r="H39" s="74"/>
      <c r="I39" s="67"/>
      <c r="J39" s="67"/>
      <c r="K39" s="73"/>
      <c r="L39" s="73"/>
      <c r="M39" s="73"/>
      <c r="N39" s="73"/>
    </row>
    <row r="40" spans="1:14" s="69" customFormat="1" ht="14.25" customHeight="1" x14ac:dyDescent="0.25">
      <c r="A40" s="75" t="s">
        <v>713</v>
      </c>
      <c r="B40" s="67">
        <f t="shared" si="4"/>
        <v>0</v>
      </c>
      <c r="C40" s="74"/>
      <c r="D40" s="74"/>
      <c r="E40" s="74"/>
      <c r="F40" s="74"/>
      <c r="G40" s="74"/>
      <c r="H40" s="74">
        <v>0</v>
      </c>
      <c r="I40" s="67"/>
      <c r="J40" s="67"/>
      <c r="K40" s="73"/>
      <c r="L40" s="73"/>
      <c r="M40" s="73"/>
      <c r="N40" s="73"/>
    </row>
    <row r="41" spans="1:14" s="69" customFormat="1" ht="14.25" customHeight="1" x14ac:dyDescent="0.25">
      <c r="A41" s="75" t="s">
        <v>712</v>
      </c>
      <c r="B41" s="67">
        <f t="shared" si="4"/>
        <v>0</v>
      </c>
      <c r="C41" s="74"/>
      <c r="D41" s="74"/>
      <c r="E41" s="74"/>
      <c r="F41" s="74"/>
      <c r="G41" s="74"/>
      <c r="H41" s="74">
        <v>0</v>
      </c>
      <c r="I41" s="67"/>
      <c r="J41" s="67"/>
      <c r="K41" s="73"/>
      <c r="L41" s="73"/>
      <c r="M41" s="73"/>
      <c r="N41" s="73"/>
    </row>
    <row r="42" spans="1:14" s="69" customFormat="1" ht="14.25" customHeight="1" x14ac:dyDescent="0.25">
      <c r="A42" s="75" t="s">
        <v>711</v>
      </c>
      <c r="B42" s="67">
        <f t="shared" si="4"/>
        <v>341100</v>
      </c>
      <c r="C42" s="74"/>
      <c r="D42" s="74"/>
      <c r="E42" s="74"/>
      <c r="F42" s="74">
        <v>341100</v>
      </c>
      <c r="G42" s="74"/>
      <c r="H42" s="74"/>
      <c r="I42" s="67"/>
      <c r="J42" s="67"/>
      <c r="K42" s="73"/>
      <c r="L42" s="73"/>
      <c r="M42" s="73"/>
      <c r="N42" s="73"/>
    </row>
    <row r="43" spans="1:14" s="69" customFormat="1" ht="14.25" customHeight="1" x14ac:dyDescent="0.25">
      <c r="A43" s="75" t="s">
        <v>710</v>
      </c>
      <c r="B43" s="67">
        <f t="shared" si="4"/>
        <v>0</v>
      </c>
      <c r="C43" s="74"/>
      <c r="D43" s="74"/>
      <c r="E43" s="74"/>
      <c r="F43" s="74"/>
      <c r="G43" s="74"/>
      <c r="H43" s="74">
        <v>0</v>
      </c>
      <c r="I43" s="67"/>
      <c r="J43" s="67"/>
      <c r="K43" s="73"/>
      <c r="L43" s="73"/>
      <c r="M43" s="73"/>
      <c r="N43" s="73"/>
    </row>
    <row r="44" spans="1:14" s="83" customFormat="1" ht="14.25" customHeight="1" x14ac:dyDescent="0.25">
      <c r="A44" s="80" t="s">
        <v>709</v>
      </c>
      <c r="B44" s="79">
        <f t="shared" si="4"/>
        <v>0</v>
      </c>
      <c r="C44" s="86"/>
      <c r="D44" s="86"/>
      <c r="E44" s="86"/>
      <c r="F44" s="86"/>
      <c r="G44" s="86"/>
      <c r="H44" s="86">
        <v>0</v>
      </c>
      <c r="I44" s="79"/>
      <c r="J44" s="79"/>
      <c r="K44" s="79"/>
      <c r="L44" s="79"/>
      <c r="M44" s="85"/>
      <c r="N44" s="84"/>
    </row>
    <row r="45" spans="1:14" s="69" customFormat="1" ht="14.25" customHeight="1" x14ac:dyDescent="0.25">
      <c r="A45" s="75" t="s">
        <v>708</v>
      </c>
      <c r="B45" s="67">
        <f t="shared" si="4"/>
        <v>0</v>
      </c>
      <c r="C45" s="74"/>
      <c r="D45" s="74"/>
      <c r="E45" s="74"/>
      <c r="F45" s="74"/>
      <c r="G45" s="74"/>
      <c r="H45" s="74">
        <v>0</v>
      </c>
      <c r="I45" s="67"/>
      <c r="J45" s="67"/>
      <c r="K45" s="73"/>
      <c r="L45" s="73"/>
      <c r="M45" s="73"/>
      <c r="N45" s="73"/>
    </row>
    <row r="46" spans="1:14" s="69" customFormat="1" ht="14.25" customHeight="1" x14ac:dyDescent="0.25">
      <c r="A46" s="75" t="s">
        <v>707</v>
      </c>
      <c r="B46" s="67">
        <f t="shared" si="4"/>
        <v>0</v>
      </c>
      <c r="C46" s="74"/>
      <c r="D46" s="74"/>
      <c r="E46" s="74"/>
      <c r="F46" s="74"/>
      <c r="G46" s="74"/>
      <c r="H46" s="74">
        <v>0</v>
      </c>
      <c r="I46" s="67"/>
      <c r="J46" s="67"/>
      <c r="K46" s="73"/>
      <c r="L46" s="73"/>
      <c r="M46" s="73"/>
      <c r="N46" s="73"/>
    </row>
    <row r="47" spans="1:14" s="69" customFormat="1" ht="14.25" customHeight="1" x14ac:dyDescent="0.25">
      <c r="A47" s="75" t="s">
        <v>706</v>
      </c>
      <c r="B47" s="67">
        <f t="shared" si="4"/>
        <v>0</v>
      </c>
      <c r="C47" s="74"/>
      <c r="D47" s="74"/>
      <c r="E47" s="74"/>
      <c r="F47" s="74"/>
      <c r="G47" s="74"/>
      <c r="H47" s="74">
        <v>0</v>
      </c>
      <c r="I47" s="67"/>
      <c r="J47" s="67"/>
      <c r="K47" s="73"/>
      <c r="L47" s="73"/>
      <c r="M47" s="73"/>
      <c r="N47" s="73"/>
    </row>
    <row r="48" spans="1:14" s="69" customFormat="1" ht="14.25" customHeight="1" x14ac:dyDescent="0.25">
      <c r="A48" s="75" t="s">
        <v>705</v>
      </c>
      <c r="B48" s="67">
        <f t="shared" si="4"/>
        <v>0</v>
      </c>
      <c r="C48" s="74"/>
      <c r="D48" s="74"/>
      <c r="E48" s="74"/>
      <c r="F48" s="74"/>
      <c r="G48" s="74"/>
      <c r="H48" s="74">
        <v>0</v>
      </c>
      <c r="I48" s="67"/>
      <c r="J48" s="67"/>
      <c r="K48" s="73"/>
      <c r="L48" s="73"/>
      <c r="M48" s="73"/>
      <c r="N48" s="73"/>
    </row>
    <row r="49" spans="1:14" s="69" customFormat="1" ht="14.25" customHeight="1" x14ac:dyDescent="0.25">
      <c r="A49" s="75" t="s">
        <v>704</v>
      </c>
      <c r="B49" s="67">
        <f t="shared" si="4"/>
        <v>0</v>
      </c>
      <c r="C49" s="74"/>
      <c r="D49" s="74"/>
      <c r="E49" s="74"/>
      <c r="F49" s="74"/>
      <c r="G49" s="74"/>
      <c r="H49" s="74">
        <v>0</v>
      </c>
      <c r="I49" s="67"/>
      <c r="J49" s="67"/>
      <c r="K49" s="73"/>
      <c r="L49" s="73"/>
      <c r="M49" s="73"/>
      <c r="N49" s="73"/>
    </row>
    <row r="50" spans="1:14" s="69" customFormat="1" ht="14.25" customHeight="1" x14ac:dyDescent="0.25">
      <c r="A50" s="75" t="s">
        <v>703</v>
      </c>
      <c r="B50" s="67">
        <f t="shared" si="4"/>
        <v>0</v>
      </c>
      <c r="C50" s="74"/>
      <c r="D50" s="74"/>
      <c r="E50" s="74"/>
      <c r="F50" s="74"/>
      <c r="G50" s="74"/>
      <c r="H50" s="74">
        <v>0</v>
      </c>
      <c r="I50" s="67"/>
      <c r="J50" s="67"/>
      <c r="K50" s="73"/>
      <c r="L50" s="73"/>
      <c r="M50" s="73"/>
      <c r="N50" s="73"/>
    </row>
    <row r="51" spans="1:14" s="69" customFormat="1" ht="14.25" customHeight="1" x14ac:dyDescent="0.25">
      <c r="A51" s="75" t="s">
        <v>702</v>
      </c>
      <c r="B51" s="67">
        <f t="shared" si="4"/>
        <v>0</v>
      </c>
      <c r="C51" s="74"/>
      <c r="D51" s="74"/>
      <c r="E51" s="74"/>
      <c r="F51" s="74"/>
      <c r="G51" s="74"/>
      <c r="H51" s="74">
        <v>0</v>
      </c>
      <c r="I51" s="67"/>
      <c r="J51" s="67"/>
      <c r="K51" s="73"/>
      <c r="L51" s="73"/>
      <c r="M51" s="73"/>
      <c r="N51" s="73"/>
    </row>
    <row r="52" spans="1:14" s="83" customFormat="1" ht="14.25" customHeight="1" x14ac:dyDescent="0.25">
      <c r="A52" s="80" t="s">
        <v>701</v>
      </c>
      <c r="B52" s="79">
        <f t="shared" si="4"/>
        <v>56320655.870000005</v>
      </c>
      <c r="C52" s="79">
        <v>25662716.530000001</v>
      </c>
      <c r="D52" s="79">
        <v>0</v>
      </c>
      <c r="E52" s="79">
        <f>SUM(E53:E61)</f>
        <v>10373118.66</v>
      </c>
      <c r="F52" s="79">
        <f>SUM(F53:F61)</f>
        <v>5346094.9200000009</v>
      </c>
      <c r="G52" s="79">
        <f>SUM(G53:G61)</f>
        <v>11988529.840000002</v>
      </c>
      <c r="H52" s="79">
        <v>2950195.9200000004</v>
      </c>
      <c r="I52" s="79">
        <f t="shared" ref="I52:N52" si="6">SUM(I53:I61)</f>
        <v>0</v>
      </c>
      <c r="J52" s="79">
        <f t="shared" si="6"/>
        <v>0</v>
      </c>
      <c r="K52" s="79">
        <f t="shared" si="6"/>
        <v>0</v>
      </c>
      <c r="L52" s="79">
        <f t="shared" si="6"/>
        <v>0</v>
      </c>
      <c r="M52" s="79">
        <f t="shared" si="6"/>
        <v>0</v>
      </c>
      <c r="N52" s="79">
        <f t="shared" si="6"/>
        <v>0</v>
      </c>
    </row>
    <row r="53" spans="1:14" s="69" customFormat="1" ht="14.25" customHeight="1" x14ac:dyDescent="0.25">
      <c r="A53" s="75" t="s">
        <v>700</v>
      </c>
      <c r="B53" s="67">
        <f t="shared" si="4"/>
        <v>6006801.79</v>
      </c>
      <c r="C53" s="74">
        <v>960195.79</v>
      </c>
      <c r="D53" s="74"/>
      <c r="E53" s="74">
        <v>2067513.14</v>
      </c>
      <c r="F53" s="74"/>
      <c r="G53" s="74">
        <v>1409785.6600000001</v>
      </c>
      <c r="H53" s="74">
        <v>1569307.2</v>
      </c>
      <c r="I53" s="67"/>
      <c r="J53" s="67"/>
      <c r="K53" s="87"/>
      <c r="L53" s="73"/>
      <c r="M53" s="73"/>
      <c r="N53" s="73"/>
    </row>
    <row r="54" spans="1:14" s="69" customFormat="1" ht="14.25" customHeight="1" x14ac:dyDescent="0.25">
      <c r="A54" s="75" t="s">
        <v>699</v>
      </c>
      <c r="B54" s="67">
        <f t="shared" si="4"/>
        <v>5371658.5300000003</v>
      </c>
      <c r="C54" s="74"/>
      <c r="D54" s="74"/>
      <c r="E54" s="74">
        <v>3948248.91</v>
      </c>
      <c r="F54" s="74">
        <v>123101.69</v>
      </c>
      <c r="G54" s="74">
        <v>63513.39</v>
      </c>
      <c r="H54" s="74">
        <v>1236794.54</v>
      </c>
      <c r="I54" s="67"/>
      <c r="J54" s="67"/>
      <c r="K54" s="73"/>
      <c r="L54" s="73"/>
      <c r="M54" s="73"/>
      <c r="N54" s="73"/>
    </row>
    <row r="55" spans="1:14" s="69" customFormat="1" ht="14.25" customHeight="1" x14ac:dyDescent="0.25">
      <c r="A55" s="75" t="s">
        <v>698</v>
      </c>
      <c r="B55" s="67">
        <f t="shared" si="4"/>
        <v>0</v>
      </c>
      <c r="C55" s="74"/>
      <c r="D55" s="74"/>
      <c r="E55" s="74"/>
      <c r="F55" s="74"/>
      <c r="G55" s="74"/>
      <c r="H55" s="74"/>
      <c r="I55" s="67"/>
      <c r="J55" s="67"/>
      <c r="K55" s="73"/>
      <c r="L55" s="73"/>
      <c r="M55" s="73"/>
      <c r="N55" s="73"/>
    </row>
    <row r="56" spans="1:14" s="69" customFormat="1" ht="14.25" customHeight="1" x14ac:dyDescent="0.25">
      <c r="A56" s="75" t="s">
        <v>697</v>
      </c>
      <c r="B56" s="67">
        <f t="shared" si="4"/>
        <v>38989594.340000004</v>
      </c>
      <c r="C56" s="74">
        <v>24414304.640000001</v>
      </c>
      <c r="D56" s="74"/>
      <c r="E56" s="74"/>
      <c r="F56" s="74">
        <v>5222993.2300000004</v>
      </c>
      <c r="G56" s="74">
        <v>9352296.4700000007</v>
      </c>
      <c r="H56" s="74"/>
      <c r="I56" s="67"/>
      <c r="J56" s="67"/>
      <c r="K56" s="73"/>
      <c r="L56" s="73"/>
      <c r="M56" s="73"/>
      <c r="N56" s="73"/>
    </row>
    <row r="57" spans="1:14" s="69" customFormat="1" ht="14.25" customHeight="1" x14ac:dyDescent="0.25">
      <c r="A57" s="75" t="s">
        <v>696</v>
      </c>
      <c r="B57" s="67">
        <f t="shared" si="4"/>
        <v>5584417.9799999995</v>
      </c>
      <c r="C57" s="74">
        <v>288216.09999999998</v>
      </c>
      <c r="D57" s="74"/>
      <c r="E57" s="74">
        <v>4117796.61</v>
      </c>
      <c r="F57" s="74"/>
      <c r="G57" s="74">
        <v>1108947.5900000001</v>
      </c>
      <c r="H57" s="74">
        <v>69457.679999999993</v>
      </c>
      <c r="I57" s="67"/>
      <c r="J57" s="67"/>
      <c r="K57" s="73"/>
      <c r="L57" s="73"/>
      <c r="M57" s="73"/>
      <c r="N57" s="73"/>
    </row>
    <row r="58" spans="1:14" s="69" customFormat="1" ht="14.25" customHeight="1" x14ac:dyDescent="0.25">
      <c r="A58" s="75" t="s">
        <v>695</v>
      </c>
      <c r="B58" s="67">
        <f t="shared" si="4"/>
        <v>239560</v>
      </c>
      <c r="C58" s="74"/>
      <c r="D58" s="74"/>
      <c r="E58" s="74">
        <v>239560</v>
      </c>
      <c r="F58" s="74"/>
      <c r="G58" s="74"/>
      <c r="H58" s="74"/>
      <c r="I58" s="67"/>
      <c r="J58" s="67"/>
      <c r="K58" s="73"/>
      <c r="L58" s="73"/>
      <c r="M58" s="73"/>
      <c r="N58" s="73"/>
    </row>
    <row r="59" spans="1:14" s="69" customFormat="1" ht="14.25" customHeight="1" x14ac:dyDescent="0.25">
      <c r="A59" s="75" t="s">
        <v>694</v>
      </c>
      <c r="B59" s="67">
        <f t="shared" si="4"/>
        <v>0</v>
      </c>
      <c r="C59" s="74"/>
      <c r="D59" s="74"/>
      <c r="E59" s="74"/>
      <c r="F59" s="74"/>
      <c r="G59" s="74"/>
      <c r="H59" s="74"/>
      <c r="I59" s="67"/>
      <c r="J59" s="67"/>
      <c r="K59" s="73"/>
      <c r="L59" s="73"/>
      <c r="M59" s="73"/>
      <c r="N59" s="73"/>
    </row>
    <row r="60" spans="1:14" s="69" customFormat="1" ht="14.25" customHeight="1" x14ac:dyDescent="0.25">
      <c r="A60" s="75" t="s">
        <v>693</v>
      </c>
      <c r="B60" s="67">
        <f t="shared" si="4"/>
        <v>79185.73000000001</v>
      </c>
      <c r="C60" s="74"/>
      <c r="D60" s="74"/>
      <c r="E60" s="74"/>
      <c r="F60" s="74"/>
      <c r="G60" s="74">
        <v>53986.73</v>
      </c>
      <c r="H60" s="74">
        <v>25199</v>
      </c>
      <c r="I60" s="67"/>
      <c r="J60" s="67"/>
      <c r="K60" s="73"/>
      <c r="L60" s="73"/>
      <c r="M60" s="73"/>
      <c r="N60" s="73"/>
    </row>
    <row r="61" spans="1:14" s="69" customFormat="1" ht="14.25" customHeight="1" x14ac:dyDescent="0.25">
      <c r="A61" s="75" t="s">
        <v>692</v>
      </c>
      <c r="B61" s="67">
        <f t="shared" si="4"/>
        <v>49437.5</v>
      </c>
      <c r="C61" s="74"/>
      <c r="D61" s="74"/>
      <c r="E61" s="74"/>
      <c r="F61" s="74"/>
      <c r="G61" s="74"/>
      <c r="H61" s="74">
        <v>49437.5</v>
      </c>
      <c r="I61" s="67"/>
      <c r="J61" s="67"/>
      <c r="K61" s="87"/>
      <c r="L61" s="73"/>
      <c r="M61" s="73"/>
      <c r="N61" s="73"/>
    </row>
    <row r="62" spans="1:14" s="83" customFormat="1" ht="14.25" customHeight="1" x14ac:dyDescent="0.25">
      <c r="A62" s="80" t="s">
        <v>691</v>
      </c>
      <c r="B62" s="79">
        <f t="shared" si="4"/>
        <v>69644427.530000001</v>
      </c>
      <c r="C62" s="86">
        <v>0</v>
      </c>
      <c r="D62" s="86">
        <v>0</v>
      </c>
      <c r="E62" s="86">
        <f>E63+E64+E65+E66</f>
        <v>12595812.84</v>
      </c>
      <c r="F62" s="86">
        <f>F63+F64+F65+F66</f>
        <v>28786569.300000001</v>
      </c>
      <c r="G62" s="86">
        <f>G63+G64+G65+G66</f>
        <v>28262045.390000001</v>
      </c>
      <c r="H62" s="86">
        <v>0</v>
      </c>
      <c r="I62" s="79">
        <v>0</v>
      </c>
      <c r="J62" s="79"/>
      <c r="K62" s="79"/>
      <c r="L62" s="79"/>
      <c r="M62" s="88">
        <f>SUM(M63:M66)</f>
        <v>0</v>
      </c>
      <c r="N62" s="88">
        <f>SUM(N63:N66)</f>
        <v>0</v>
      </c>
    </row>
    <row r="63" spans="1:14" s="69" customFormat="1" ht="14.25" customHeight="1" x14ac:dyDescent="0.25">
      <c r="A63" s="75" t="s">
        <v>690</v>
      </c>
      <c r="B63" s="67">
        <f t="shared" si="4"/>
        <v>10778579.16</v>
      </c>
      <c r="C63" s="74"/>
      <c r="D63" s="74"/>
      <c r="E63" s="74"/>
      <c r="F63" s="74">
        <v>2182885.5499999998</v>
      </c>
      <c r="G63" s="74">
        <v>8595693.6099999994</v>
      </c>
      <c r="H63" s="74">
        <v>0</v>
      </c>
      <c r="I63" s="67"/>
      <c r="J63" s="67"/>
      <c r="K63" s="73"/>
      <c r="L63" s="73"/>
      <c r="M63" s="73"/>
      <c r="N63" s="73"/>
    </row>
    <row r="64" spans="1:14" s="69" customFormat="1" ht="14.25" customHeight="1" x14ac:dyDescent="0.25">
      <c r="A64" s="75" t="s">
        <v>689</v>
      </c>
      <c r="B64" s="67">
        <f t="shared" si="4"/>
        <v>58865848.370000005</v>
      </c>
      <c r="C64" s="74"/>
      <c r="D64" s="74"/>
      <c r="E64" s="74">
        <v>12595812.84</v>
      </c>
      <c r="F64" s="74">
        <v>26603683.75</v>
      </c>
      <c r="G64" s="74">
        <v>19666351.780000001</v>
      </c>
      <c r="H64" s="74">
        <v>0</v>
      </c>
      <c r="I64" s="67"/>
      <c r="J64" s="67"/>
      <c r="K64" s="73"/>
      <c r="L64" s="73"/>
      <c r="M64" s="73"/>
      <c r="N64" s="87"/>
    </row>
    <row r="65" spans="1:14" s="69" customFormat="1" ht="14.25" customHeight="1" x14ac:dyDescent="0.25">
      <c r="A65" s="75" t="s">
        <v>688</v>
      </c>
      <c r="B65" s="67">
        <f t="shared" si="4"/>
        <v>0</v>
      </c>
      <c r="C65" s="74"/>
      <c r="D65" s="74"/>
      <c r="E65" s="74"/>
      <c r="F65" s="74"/>
      <c r="G65" s="74"/>
      <c r="H65" s="74">
        <v>0</v>
      </c>
      <c r="I65" s="67"/>
      <c r="J65" s="67"/>
      <c r="K65" s="73"/>
      <c r="L65" s="73"/>
      <c r="M65" s="73"/>
      <c r="N65" s="73"/>
    </row>
    <row r="66" spans="1:14" s="69" customFormat="1" ht="14.25" customHeight="1" x14ac:dyDescent="0.25">
      <c r="A66" s="75" t="s">
        <v>687</v>
      </c>
      <c r="B66" s="67">
        <f t="shared" si="4"/>
        <v>0</v>
      </c>
      <c r="C66" s="74"/>
      <c r="D66" s="74"/>
      <c r="E66" s="74"/>
      <c r="F66" s="74"/>
      <c r="G66" s="74"/>
      <c r="H66" s="74">
        <v>0</v>
      </c>
      <c r="I66" s="67"/>
      <c r="J66" s="67"/>
      <c r="K66" s="73"/>
      <c r="L66" s="73"/>
      <c r="M66" s="73"/>
      <c r="N66" s="73"/>
    </row>
    <row r="67" spans="1:14" s="83" customFormat="1" ht="14.25" customHeight="1" x14ac:dyDescent="0.25">
      <c r="A67" s="80" t="s">
        <v>686</v>
      </c>
      <c r="B67" s="79">
        <f t="shared" si="4"/>
        <v>0</v>
      </c>
      <c r="C67" s="86"/>
      <c r="D67" s="86"/>
      <c r="E67" s="86">
        <f>E68+E69</f>
        <v>0</v>
      </c>
      <c r="F67" s="86"/>
      <c r="G67" s="86"/>
      <c r="H67" s="86">
        <v>0</v>
      </c>
      <c r="I67" s="79"/>
      <c r="J67" s="79"/>
      <c r="K67" s="79"/>
      <c r="L67" s="79"/>
      <c r="M67" s="85"/>
      <c r="N67" s="84"/>
    </row>
    <row r="68" spans="1:14" s="69" customFormat="1" ht="14.25" customHeight="1" x14ac:dyDescent="0.25">
      <c r="A68" s="75" t="s">
        <v>685</v>
      </c>
      <c r="B68" s="67">
        <f t="shared" si="4"/>
        <v>0</v>
      </c>
      <c r="C68" s="74"/>
      <c r="D68" s="74"/>
      <c r="E68" s="74"/>
      <c r="F68" s="74"/>
      <c r="G68" s="74"/>
      <c r="H68" s="74">
        <v>0</v>
      </c>
      <c r="I68" s="67"/>
      <c r="J68" s="67"/>
      <c r="K68" s="73"/>
      <c r="L68" s="73"/>
      <c r="M68" s="73"/>
      <c r="N68" s="73"/>
    </row>
    <row r="69" spans="1:14" s="69" customFormat="1" ht="14.25" customHeight="1" x14ac:dyDescent="0.25">
      <c r="A69" s="75" t="s">
        <v>684</v>
      </c>
      <c r="B69" s="67">
        <f t="shared" si="4"/>
        <v>0</v>
      </c>
      <c r="C69" s="74"/>
      <c r="D69" s="74"/>
      <c r="E69" s="74"/>
      <c r="F69" s="74"/>
      <c r="G69" s="74"/>
      <c r="H69" s="74">
        <v>0</v>
      </c>
      <c r="I69" s="67"/>
      <c r="J69" s="67"/>
      <c r="K69" s="73"/>
      <c r="L69" s="73"/>
      <c r="M69" s="73"/>
      <c r="N69" s="73"/>
    </row>
    <row r="70" spans="1:14" s="69" customFormat="1" ht="14.25" customHeight="1" x14ac:dyDescent="0.25">
      <c r="A70" s="80" t="s">
        <v>683</v>
      </c>
      <c r="B70" s="79">
        <f t="shared" si="4"/>
        <v>0</v>
      </c>
      <c r="C70" s="74"/>
      <c r="D70" s="74"/>
      <c r="E70" s="74">
        <f>E71+E72+E73</f>
        <v>0</v>
      </c>
      <c r="F70" s="74"/>
      <c r="G70" s="74"/>
      <c r="H70" s="74">
        <v>0</v>
      </c>
      <c r="I70" s="67"/>
      <c r="J70" s="67"/>
      <c r="K70" s="67"/>
      <c r="L70" s="67"/>
      <c r="M70" s="76"/>
      <c r="N70" s="73"/>
    </row>
    <row r="71" spans="1:14" s="69" customFormat="1" ht="14.25" customHeight="1" x14ac:dyDescent="0.25">
      <c r="A71" s="75" t="s">
        <v>682</v>
      </c>
      <c r="B71" s="67">
        <f t="shared" si="4"/>
        <v>0</v>
      </c>
      <c r="C71" s="74"/>
      <c r="D71" s="74"/>
      <c r="E71" s="74"/>
      <c r="F71" s="74"/>
      <c r="G71" s="74"/>
      <c r="H71" s="74">
        <v>0</v>
      </c>
      <c r="I71" s="67"/>
      <c r="J71" s="67"/>
      <c r="K71" s="73"/>
      <c r="L71" s="73"/>
      <c r="M71" s="73"/>
      <c r="N71" s="73"/>
    </row>
    <row r="72" spans="1:14" s="69" customFormat="1" ht="14.25" customHeight="1" x14ac:dyDescent="0.25">
      <c r="A72" s="75" t="s">
        <v>681</v>
      </c>
      <c r="B72" s="67">
        <f t="shared" si="4"/>
        <v>0</v>
      </c>
      <c r="C72" s="74"/>
      <c r="D72" s="74"/>
      <c r="E72" s="74"/>
      <c r="F72" s="74"/>
      <c r="G72" s="74"/>
      <c r="H72" s="74">
        <v>0</v>
      </c>
      <c r="I72" s="67"/>
      <c r="J72" s="67"/>
      <c r="K72" s="73"/>
      <c r="L72" s="73"/>
      <c r="M72" s="73"/>
      <c r="N72" s="73"/>
    </row>
    <row r="73" spans="1:14" s="69" customFormat="1" ht="14.25" customHeight="1" x14ac:dyDescent="0.25">
      <c r="A73" s="75" t="s">
        <v>680</v>
      </c>
      <c r="B73" s="67">
        <f t="shared" si="4"/>
        <v>0</v>
      </c>
      <c r="C73" s="74"/>
      <c r="D73" s="74"/>
      <c r="E73" s="74"/>
      <c r="F73" s="74"/>
      <c r="G73" s="74"/>
      <c r="H73" s="74">
        <v>0</v>
      </c>
      <c r="I73" s="67"/>
      <c r="J73" s="67"/>
      <c r="K73" s="73"/>
      <c r="L73" s="73"/>
      <c r="M73" s="73"/>
      <c r="N73" s="73"/>
    </row>
    <row r="74" spans="1:14" s="69" customFormat="1" x14ac:dyDescent="0.25">
      <c r="A74" s="72" t="s">
        <v>679</v>
      </c>
      <c r="B74" s="71">
        <f t="shared" si="4"/>
        <v>678237375.52999997</v>
      </c>
      <c r="C74" s="82">
        <v>109808211.30000001</v>
      </c>
      <c r="D74" s="82">
        <v>92683767.439999998</v>
      </c>
      <c r="E74" s="82">
        <f t="shared" ref="E74:N74" si="7">+E10+E16+E26+E36+E52+E62+E67+E70</f>
        <v>119106648.86</v>
      </c>
      <c r="F74" s="82">
        <f t="shared" si="7"/>
        <v>118773959.5</v>
      </c>
      <c r="G74" s="82">
        <f t="shared" si="7"/>
        <v>138586153.63999999</v>
      </c>
      <c r="H74" s="82">
        <f t="shared" si="7"/>
        <v>99278634.790000007</v>
      </c>
      <c r="I74" s="82">
        <f t="shared" si="7"/>
        <v>0</v>
      </c>
      <c r="J74" s="82">
        <f t="shared" si="7"/>
        <v>0</v>
      </c>
      <c r="K74" s="82">
        <f t="shared" si="7"/>
        <v>0</v>
      </c>
      <c r="L74" s="82">
        <f t="shared" si="7"/>
        <v>0</v>
      </c>
      <c r="M74" s="82">
        <f t="shared" si="7"/>
        <v>0</v>
      </c>
      <c r="N74" s="82">
        <f t="shared" si="7"/>
        <v>0</v>
      </c>
    </row>
    <row r="75" spans="1:14" s="69" customFormat="1" x14ac:dyDescent="0.25">
      <c r="A75" s="80" t="s">
        <v>678</v>
      </c>
      <c r="B75" s="67"/>
      <c r="C75" s="81"/>
      <c r="D75" s="81"/>
      <c r="E75" s="81"/>
      <c r="F75" s="78"/>
      <c r="G75" s="78"/>
      <c r="H75" s="81">
        <v>0</v>
      </c>
      <c r="I75" s="81"/>
      <c r="J75" s="67"/>
      <c r="K75" s="67"/>
      <c r="L75" s="76"/>
      <c r="M75" s="76"/>
      <c r="N75" s="73"/>
    </row>
    <row r="76" spans="1:14" s="69" customFormat="1" x14ac:dyDescent="0.25">
      <c r="A76" s="80" t="s">
        <v>677</v>
      </c>
      <c r="B76" s="79">
        <f t="shared" ref="B76:B87" si="8">SUM(C76+D76+E76+F76+G76+H76+I76+J76+K76+L76+M76+N76)</f>
        <v>0</v>
      </c>
      <c r="C76" s="81"/>
      <c r="D76" s="81">
        <v>0</v>
      </c>
      <c r="E76" s="81">
        <f>E77+E78</f>
        <v>0</v>
      </c>
      <c r="F76" s="78"/>
      <c r="G76" s="78"/>
      <c r="H76" s="81"/>
      <c r="I76" s="81"/>
      <c r="J76" s="67"/>
      <c r="K76" s="67"/>
      <c r="L76" s="76"/>
      <c r="M76" s="76"/>
      <c r="N76" s="73"/>
    </row>
    <row r="77" spans="1:14" s="69" customFormat="1" ht="14.25" customHeight="1" x14ac:dyDescent="0.25">
      <c r="A77" s="75" t="s">
        <v>676</v>
      </c>
      <c r="B77" s="67">
        <f t="shared" si="8"/>
        <v>0</v>
      </c>
      <c r="C77" s="74"/>
      <c r="D77" s="74"/>
      <c r="E77" s="74"/>
      <c r="F77" s="74"/>
      <c r="G77" s="74"/>
      <c r="H77" s="74"/>
      <c r="I77" s="67"/>
      <c r="J77" s="67"/>
      <c r="K77" s="73"/>
      <c r="L77" s="73"/>
      <c r="M77" s="73"/>
      <c r="N77" s="73"/>
    </row>
    <row r="78" spans="1:14" s="69" customFormat="1" ht="18.75" customHeight="1" x14ac:dyDescent="0.25">
      <c r="A78" s="75" t="s">
        <v>675</v>
      </c>
      <c r="B78" s="67">
        <f t="shared" si="8"/>
        <v>0</v>
      </c>
      <c r="C78" s="74"/>
      <c r="D78" s="74"/>
      <c r="E78" s="74"/>
      <c r="F78" s="74"/>
      <c r="G78" s="74"/>
      <c r="H78" s="74"/>
      <c r="I78" s="67"/>
      <c r="J78" s="67"/>
      <c r="K78" s="73"/>
      <c r="L78" s="73"/>
      <c r="M78" s="73"/>
      <c r="N78" s="73"/>
    </row>
    <row r="79" spans="1:14" s="69" customFormat="1" x14ac:dyDescent="0.25">
      <c r="A79" s="80" t="s">
        <v>674</v>
      </c>
      <c r="B79" s="79">
        <f t="shared" si="8"/>
        <v>5550322.6600000001</v>
      </c>
      <c r="C79" s="79">
        <v>0</v>
      </c>
      <c r="D79" s="79">
        <v>3025955</v>
      </c>
      <c r="E79" s="79">
        <f>E80+E81+E82</f>
        <v>147225</v>
      </c>
      <c r="F79" s="79">
        <f>F80+F81+F82</f>
        <v>1813647.9299999997</v>
      </c>
      <c r="G79" s="79">
        <f>G80+G81+G82</f>
        <v>563494.73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</row>
    <row r="80" spans="1:14" s="69" customFormat="1" ht="14.25" customHeight="1" x14ac:dyDescent="0.25">
      <c r="A80" s="75" t="s">
        <v>673</v>
      </c>
      <c r="B80" s="67">
        <f t="shared" si="8"/>
        <v>5550322.6600000001</v>
      </c>
      <c r="C80" s="74"/>
      <c r="D80" s="74">
        <v>3025955</v>
      </c>
      <c r="E80" s="74">
        <v>147225</v>
      </c>
      <c r="F80" s="74">
        <v>1813647.9299999997</v>
      </c>
      <c r="G80" s="74">
        <v>563494.73</v>
      </c>
      <c r="H80" s="74"/>
      <c r="I80" s="67"/>
      <c r="J80" s="67"/>
      <c r="K80" s="73"/>
      <c r="L80" s="73"/>
      <c r="M80" s="73"/>
      <c r="N80" s="73"/>
    </row>
    <row r="81" spans="1:18" s="69" customFormat="1" ht="14.25" customHeight="1" x14ac:dyDescent="0.25">
      <c r="A81" s="75" t="s">
        <v>672</v>
      </c>
      <c r="B81" s="67">
        <f t="shared" si="8"/>
        <v>0</v>
      </c>
      <c r="C81" s="74"/>
      <c r="D81" s="74"/>
      <c r="E81" s="74"/>
      <c r="F81" s="74"/>
      <c r="G81" s="74"/>
      <c r="H81" s="74"/>
      <c r="I81" s="67"/>
      <c r="J81" s="67"/>
      <c r="K81" s="73"/>
      <c r="L81" s="73"/>
      <c r="M81" s="73"/>
      <c r="N81" s="73"/>
      <c r="R81" s="73"/>
    </row>
    <row r="82" spans="1:18" s="69" customFormat="1" ht="14.25" customHeight="1" x14ac:dyDescent="0.25">
      <c r="A82" s="75" t="s">
        <v>671</v>
      </c>
      <c r="B82" s="67">
        <f t="shared" si="8"/>
        <v>0</v>
      </c>
      <c r="C82" s="74"/>
      <c r="D82" s="74"/>
      <c r="E82" s="74"/>
      <c r="F82" s="74"/>
      <c r="G82" s="74"/>
      <c r="H82" s="74"/>
      <c r="I82" s="67"/>
      <c r="J82" s="67"/>
      <c r="K82" s="73"/>
      <c r="L82" s="73"/>
      <c r="M82" s="73"/>
      <c r="N82" s="73"/>
    </row>
    <row r="83" spans="1:18" s="69" customFormat="1" x14ac:dyDescent="0.25">
      <c r="A83" s="80" t="s">
        <v>670</v>
      </c>
      <c r="B83" s="79">
        <f t="shared" si="8"/>
        <v>0</v>
      </c>
      <c r="C83" s="78"/>
      <c r="D83" s="74">
        <v>0</v>
      </c>
      <c r="E83" s="78">
        <f>E84</f>
        <v>0</v>
      </c>
      <c r="F83" s="78"/>
      <c r="G83" s="77"/>
      <c r="H83" s="67"/>
      <c r="I83" s="67"/>
      <c r="J83" s="67"/>
      <c r="K83" s="67"/>
      <c r="L83" s="76"/>
      <c r="M83" s="76"/>
      <c r="N83" s="73"/>
    </row>
    <row r="84" spans="1:18" s="69" customFormat="1" ht="14.25" customHeight="1" x14ac:dyDescent="0.25">
      <c r="A84" s="75" t="s">
        <v>669</v>
      </c>
      <c r="B84" s="67">
        <f t="shared" si="8"/>
        <v>0</v>
      </c>
      <c r="C84" s="74"/>
      <c r="D84" s="74"/>
      <c r="E84" s="74"/>
      <c r="F84" s="74"/>
      <c r="G84" s="74"/>
      <c r="H84" s="74"/>
      <c r="I84" s="67"/>
      <c r="J84" s="67"/>
      <c r="K84" s="73"/>
      <c r="L84" s="73"/>
      <c r="M84" s="73"/>
      <c r="N84" s="73"/>
    </row>
    <row r="85" spans="1:18" s="69" customFormat="1" x14ac:dyDescent="0.25">
      <c r="A85" s="72" t="s">
        <v>668</v>
      </c>
      <c r="B85" s="71">
        <f t="shared" si="8"/>
        <v>5550322.6600000001</v>
      </c>
      <c r="C85" s="70">
        <v>0</v>
      </c>
      <c r="D85" s="70">
        <v>3025955</v>
      </c>
      <c r="E85" s="70">
        <f>E76+E79+E83</f>
        <v>147225</v>
      </c>
      <c r="F85" s="70">
        <f>F76+F79+F83</f>
        <v>1813647.9299999997</v>
      </c>
      <c r="G85" s="70">
        <f>G76+G79+G83</f>
        <v>563494.73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</row>
    <row r="86" spans="1:18" x14ac:dyDescent="0.3">
      <c r="A86" s="68"/>
      <c r="B86" s="67">
        <f t="shared" si="8"/>
        <v>0</v>
      </c>
      <c r="C86" s="64"/>
      <c r="D86" s="66"/>
      <c r="E86" s="64"/>
      <c r="F86" s="65"/>
      <c r="G86" s="65"/>
      <c r="H86" s="64"/>
      <c r="I86" s="63"/>
      <c r="J86" s="62"/>
      <c r="K86" s="61"/>
      <c r="L86" s="37"/>
      <c r="M86" s="37"/>
      <c r="N86" s="60"/>
    </row>
    <row r="87" spans="1:18" x14ac:dyDescent="0.3">
      <c r="A87" s="59" t="s">
        <v>667</v>
      </c>
      <c r="B87" s="58">
        <f t="shared" si="8"/>
        <v>683787698.18999994</v>
      </c>
      <c r="C87" s="57">
        <f t="shared" ref="C87:N87" si="9">+C74+C85</f>
        <v>109808211.30000001</v>
      </c>
      <c r="D87" s="57">
        <f t="shared" si="9"/>
        <v>95709722.439999998</v>
      </c>
      <c r="E87" s="57">
        <f t="shared" si="9"/>
        <v>119253873.86</v>
      </c>
      <c r="F87" s="57">
        <f t="shared" si="9"/>
        <v>120587607.43000001</v>
      </c>
      <c r="G87" s="57">
        <f t="shared" si="9"/>
        <v>139149648.36999997</v>
      </c>
      <c r="H87" s="57">
        <f t="shared" si="9"/>
        <v>99278634.790000007</v>
      </c>
      <c r="I87" s="57">
        <f t="shared" si="9"/>
        <v>0</v>
      </c>
      <c r="J87" s="57">
        <f t="shared" si="9"/>
        <v>0</v>
      </c>
      <c r="K87" s="57">
        <f t="shared" si="9"/>
        <v>0</v>
      </c>
      <c r="L87" s="57">
        <f t="shared" si="9"/>
        <v>0</v>
      </c>
      <c r="M87" s="57">
        <f t="shared" si="9"/>
        <v>0</v>
      </c>
      <c r="N87" s="57">
        <f t="shared" si="9"/>
        <v>0</v>
      </c>
    </row>
    <row r="88" spans="1:18" s="40" customFormat="1" ht="12.75" x14ac:dyDescent="0.2">
      <c r="A88" s="40" t="s">
        <v>666</v>
      </c>
      <c r="B88" s="54"/>
      <c r="C88" s="56"/>
      <c r="D88" s="41"/>
      <c r="E88" s="44"/>
      <c r="F88" s="44"/>
      <c r="G88" s="56"/>
      <c r="H88" s="47"/>
      <c r="I88" s="55"/>
      <c r="J88" s="47"/>
      <c r="K88" s="41"/>
      <c r="L88" s="41"/>
      <c r="M88" s="41"/>
      <c r="N88" s="49"/>
    </row>
    <row r="89" spans="1:18" s="40" customFormat="1" ht="12.75" x14ac:dyDescent="0.2">
      <c r="A89" s="40" t="s">
        <v>665</v>
      </c>
      <c r="B89" s="54"/>
      <c r="C89" s="53"/>
      <c r="D89" s="41"/>
      <c r="E89" s="44"/>
      <c r="F89" s="44"/>
      <c r="G89" s="53"/>
      <c r="H89" s="51"/>
      <c r="I89" s="52"/>
      <c r="J89" s="51"/>
      <c r="K89" s="49"/>
      <c r="L89" s="50"/>
      <c r="M89" s="41"/>
      <c r="N89" s="49"/>
    </row>
    <row r="90" spans="1:18" s="40" customFormat="1" ht="12.75" x14ac:dyDescent="0.2">
      <c r="A90" s="40" t="s">
        <v>664</v>
      </c>
      <c r="B90" s="47"/>
      <c r="C90" s="47"/>
      <c r="D90" s="41"/>
      <c r="E90" s="44"/>
      <c r="F90" s="44"/>
      <c r="G90" s="47"/>
      <c r="H90" s="47"/>
      <c r="I90" s="47"/>
      <c r="J90" s="47"/>
      <c r="K90" s="47"/>
      <c r="L90" s="50"/>
      <c r="M90" s="41"/>
      <c r="N90" s="49"/>
    </row>
    <row r="91" spans="1:18" s="40" customFormat="1" ht="12.75" x14ac:dyDescent="0.2">
      <c r="A91" s="48" t="s">
        <v>663</v>
      </c>
      <c r="B91" s="44"/>
      <c r="C91" s="47"/>
      <c r="D91" s="41"/>
      <c r="E91" s="44"/>
      <c r="F91" s="44"/>
      <c r="G91" s="44"/>
      <c r="H91" s="42"/>
      <c r="I91" s="43"/>
      <c r="J91" s="42"/>
      <c r="K91" s="41"/>
      <c r="L91" s="41"/>
      <c r="M91" s="41"/>
      <c r="N91" s="41"/>
    </row>
    <row r="92" spans="1:18" s="40" customFormat="1" ht="28.5" x14ac:dyDescent="0.2">
      <c r="A92" s="45" t="s">
        <v>662</v>
      </c>
      <c r="B92" s="44"/>
      <c r="C92" s="44"/>
      <c r="D92" s="38"/>
      <c r="E92" s="38"/>
      <c r="F92" s="46"/>
      <c r="G92" s="44"/>
      <c r="H92" s="42"/>
      <c r="I92" s="43"/>
      <c r="J92" s="42"/>
      <c r="K92" s="41"/>
      <c r="L92" s="41"/>
      <c r="M92" s="41"/>
      <c r="N92" s="41"/>
    </row>
    <row r="93" spans="1:18" s="40" customFormat="1" ht="28.5" customHeight="1" x14ac:dyDescent="0.2">
      <c r="A93" s="45" t="s">
        <v>661</v>
      </c>
      <c r="B93" s="44"/>
      <c r="C93" s="44"/>
      <c r="D93" s="35"/>
      <c r="E93" s="35"/>
      <c r="F93" s="35"/>
      <c r="G93" s="44"/>
      <c r="H93" s="42"/>
      <c r="I93" s="43"/>
      <c r="J93" s="42"/>
      <c r="K93" s="41"/>
      <c r="L93" s="41"/>
      <c r="M93" s="41"/>
      <c r="N93" s="41"/>
    </row>
    <row r="94" spans="1:18" s="40" customFormat="1" ht="21" x14ac:dyDescent="0.2">
      <c r="A94" s="45" t="s">
        <v>660</v>
      </c>
      <c r="B94" s="44"/>
      <c r="C94" s="44"/>
      <c r="D94" s="35"/>
      <c r="E94" s="35"/>
      <c r="F94" s="35"/>
      <c r="G94" s="35"/>
      <c r="H94" s="42"/>
      <c r="I94" s="43"/>
      <c r="J94" s="42"/>
      <c r="K94" s="41"/>
      <c r="L94" s="41"/>
      <c r="M94" s="41"/>
      <c r="N94" s="41"/>
    </row>
    <row r="95" spans="1:18" s="40" customFormat="1" ht="21" x14ac:dyDescent="0.2">
      <c r="A95" s="45" t="s">
        <v>659</v>
      </c>
      <c r="B95" s="44"/>
      <c r="C95" s="44"/>
      <c r="D95" s="35"/>
      <c r="E95" s="35"/>
      <c r="F95" s="35"/>
      <c r="G95" s="35"/>
      <c r="H95" s="42"/>
      <c r="I95" s="43"/>
      <c r="J95" s="42"/>
      <c r="K95" s="41"/>
      <c r="L95" s="41"/>
      <c r="M95" s="41"/>
      <c r="N95" s="41"/>
    </row>
    <row r="96" spans="1:18" s="40" customFormat="1" ht="23.25" customHeight="1" x14ac:dyDescent="0.2">
      <c r="A96" s="45" t="s">
        <v>658</v>
      </c>
      <c r="B96" s="44"/>
      <c r="C96" s="44"/>
      <c r="D96" s="35"/>
      <c r="E96" s="35"/>
      <c r="F96" s="35"/>
      <c r="G96" s="35"/>
      <c r="H96" s="44"/>
      <c r="I96" s="43"/>
      <c r="J96" s="42"/>
      <c r="K96" s="41"/>
      <c r="L96" s="41"/>
      <c r="M96" s="41"/>
      <c r="N96" s="41"/>
    </row>
    <row r="97" spans="1:19" ht="58.5" customHeight="1" x14ac:dyDescent="0.45">
      <c r="A97" s="39"/>
      <c r="B97" s="38"/>
      <c r="C97" s="38"/>
      <c r="D97" s="35"/>
      <c r="E97" s="35"/>
      <c r="F97" s="35"/>
      <c r="G97" s="35"/>
      <c r="H97" s="37"/>
      <c r="I97" s="37"/>
      <c r="J97" s="37"/>
      <c r="K97" s="37"/>
      <c r="L97" s="23"/>
      <c r="M97" s="23"/>
      <c r="N97" s="23"/>
    </row>
    <row r="98" spans="1:19" s="34" customFormat="1" ht="62.25" customHeight="1" x14ac:dyDescent="0.35">
      <c r="A98" s="36"/>
      <c r="B98" s="35"/>
      <c r="C98" s="35"/>
      <c r="D98" s="35"/>
      <c r="E98" s="35"/>
      <c r="F98" s="35"/>
      <c r="G98" s="35"/>
      <c r="H98" s="110"/>
      <c r="I98" s="110"/>
      <c r="J98" s="110"/>
      <c r="K98" s="110"/>
      <c r="L98" s="110"/>
      <c r="M98" s="35"/>
      <c r="N98" s="35"/>
      <c r="O98" s="35"/>
      <c r="P98" s="35"/>
      <c r="Q98" s="35"/>
      <c r="R98" s="35"/>
      <c r="S98" s="35"/>
    </row>
    <row r="99" spans="1:19" x14ac:dyDescent="0.3">
      <c r="A99" s="33"/>
      <c r="B99" s="30"/>
      <c r="C99" s="30"/>
      <c r="G99" s="30"/>
      <c r="H99" s="31"/>
      <c r="I99" s="32"/>
      <c r="J99" s="31"/>
      <c r="K99" s="30"/>
      <c r="L99" s="29"/>
      <c r="M99" s="29"/>
      <c r="N99" s="29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60" fitToHeight="0" orientation="landscape" r:id="rId1"/>
  <rowBreaks count="1" manualBreakCount="1">
    <brk id="6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Relación de Ingresos y Egresos</vt:lpstr>
      <vt:lpstr>Ejecución OAI 2023</vt:lpstr>
      <vt:lpstr>'Ejecución OAI 2023'!Área_de_impresión</vt:lpstr>
      <vt:lpstr>'Relación de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JAZMIN CASTILLO</dc:creator>
  <cp:lastModifiedBy>MOISES ISSAIAS RICHARSON CAMPUSANO</cp:lastModifiedBy>
  <cp:lastPrinted>2023-07-20T20:52:27Z</cp:lastPrinted>
  <dcterms:created xsi:type="dcterms:W3CDTF">2023-07-18T19:11:09Z</dcterms:created>
  <dcterms:modified xsi:type="dcterms:W3CDTF">2023-07-20T20:52:53Z</dcterms:modified>
</cp:coreProperties>
</file>