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2024\"/>
    </mc:Choice>
  </mc:AlternateContent>
  <xr:revisionPtr revIDLastSave="0" documentId="8_{D71B534E-8574-43C9-9D7E-10FA16A29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INGRESOS Y EGRESOS" sheetId="1" r:id="rId1"/>
    <sheet name="Ejecución OAI 2023" sheetId="2" r:id="rId2"/>
  </sheets>
  <definedNames>
    <definedName name="_xlnm._FilterDatabase" localSheetId="1" hidden="1">'Ejecución OAI 2023'!$A$2:$A$98</definedName>
    <definedName name="_xlnm.Print_Area" localSheetId="0">' INGRESOS Y EGRESOS'!$A$1:$H$517</definedName>
    <definedName name="_xlnm.Print_Area" localSheetId="1">'Ejecución OAI 2023'!$A$2:$N$98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74" i="2" s="1"/>
  <c r="D10" i="2"/>
  <c r="D74" i="2" s="1"/>
  <c r="D87" i="2" s="1"/>
  <c r="E10" i="2"/>
  <c r="E74" i="2" s="1"/>
  <c r="E87" i="2" s="1"/>
  <c r="F10" i="2"/>
  <c r="F74" i="2" s="1"/>
  <c r="F87" i="2" s="1"/>
  <c r="G10" i="2"/>
  <c r="H10" i="2"/>
  <c r="I10" i="2"/>
  <c r="I74" i="2" s="1"/>
  <c r="I87" i="2" s="1"/>
  <c r="J10" i="2"/>
  <c r="J74" i="2" s="1"/>
  <c r="J87" i="2" s="1"/>
  <c r="K10" i="2"/>
  <c r="L10" i="2"/>
  <c r="M10" i="2"/>
  <c r="N10" i="2"/>
  <c r="N74" i="2" s="1"/>
  <c r="N87" i="2" s="1"/>
  <c r="B11" i="2"/>
  <c r="B10" i="2" s="1"/>
  <c r="B12" i="2"/>
  <c r="B13" i="2"/>
  <c r="B14" i="2"/>
  <c r="B15" i="2"/>
  <c r="C16" i="2"/>
  <c r="B16" i="2" s="1"/>
  <c r="D16" i="2"/>
  <c r="E16" i="2"/>
  <c r="F16" i="2"/>
  <c r="G16" i="2"/>
  <c r="G74" i="2" s="1"/>
  <c r="G87" i="2" s="1"/>
  <c r="H16" i="2"/>
  <c r="H74" i="2" s="1"/>
  <c r="H87" i="2" s="1"/>
  <c r="I16" i="2"/>
  <c r="J16" i="2"/>
  <c r="K16" i="2"/>
  <c r="L16" i="2"/>
  <c r="L74" i="2" s="1"/>
  <c r="L87" i="2" s="1"/>
  <c r="M16" i="2"/>
  <c r="M74" i="2" s="1"/>
  <c r="M87" i="2" s="1"/>
  <c r="N16" i="2"/>
  <c r="B17" i="2"/>
  <c r="B18" i="2"/>
  <c r="B19" i="2"/>
  <c r="B20" i="2"/>
  <c r="B21" i="2"/>
  <c r="B22" i="2"/>
  <c r="B23" i="2"/>
  <c r="B24" i="2"/>
  <c r="B25" i="2"/>
  <c r="C26" i="2"/>
  <c r="D26" i="2"/>
  <c r="E26" i="2"/>
  <c r="F26" i="2"/>
  <c r="G26" i="2"/>
  <c r="H26" i="2"/>
  <c r="B26" i="2" s="1"/>
  <c r="I26" i="2"/>
  <c r="J26" i="2"/>
  <c r="K26" i="2"/>
  <c r="K74" i="2" s="1"/>
  <c r="K87" i="2" s="1"/>
  <c r="L26" i="2"/>
  <c r="M26" i="2"/>
  <c r="N26" i="2"/>
  <c r="B27" i="2"/>
  <c r="B28" i="2"/>
  <c r="B29" i="2"/>
  <c r="B30" i="2"/>
  <c r="B31" i="2"/>
  <c r="B32" i="2"/>
  <c r="B33" i="2"/>
  <c r="B34" i="2"/>
  <c r="B35" i="2"/>
  <c r="C36" i="2"/>
  <c r="D36" i="2"/>
  <c r="E36" i="2"/>
  <c r="F36" i="2"/>
  <c r="B36" i="2" s="1"/>
  <c r="G36" i="2"/>
  <c r="H36" i="2"/>
  <c r="I36" i="2"/>
  <c r="J36" i="2"/>
  <c r="K36" i="2"/>
  <c r="L36" i="2"/>
  <c r="M36" i="2"/>
  <c r="N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C52" i="2"/>
  <c r="B52" i="2" s="1"/>
  <c r="D52" i="2"/>
  <c r="E52" i="2"/>
  <c r="F52" i="2"/>
  <c r="G52" i="2"/>
  <c r="H52" i="2"/>
  <c r="I52" i="2"/>
  <c r="J52" i="2"/>
  <c r="K52" i="2"/>
  <c r="L52" i="2"/>
  <c r="M52" i="2"/>
  <c r="N52" i="2"/>
  <c r="B53" i="2"/>
  <c r="B54" i="2"/>
  <c r="B55" i="2"/>
  <c r="B56" i="2"/>
  <c r="B57" i="2"/>
  <c r="B58" i="2"/>
  <c r="B59" i="2"/>
  <c r="B60" i="2"/>
  <c r="B61" i="2"/>
  <c r="C62" i="2"/>
  <c r="B62" i="2" s="1"/>
  <c r="D62" i="2"/>
  <c r="M62" i="2"/>
  <c r="N62" i="2"/>
  <c r="B63" i="2"/>
  <c r="B64" i="2"/>
  <c r="B65" i="2"/>
  <c r="B66" i="2"/>
  <c r="B67" i="2"/>
  <c r="B68" i="2"/>
  <c r="B69" i="2"/>
  <c r="B70" i="2"/>
  <c r="B71" i="2"/>
  <c r="B72" i="2"/>
  <c r="B73" i="2"/>
  <c r="B76" i="2"/>
  <c r="B77" i="2"/>
  <c r="B78" i="2"/>
  <c r="C79" i="2"/>
  <c r="C85" i="2" s="1"/>
  <c r="B85" i="2" s="1"/>
  <c r="D79" i="2"/>
  <c r="D85" i="2" s="1"/>
  <c r="B80" i="2"/>
  <c r="B81" i="2"/>
  <c r="B82" i="2"/>
  <c r="B83" i="2"/>
  <c r="B84" i="2"/>
  <c r="B74" i="2" l="1"/>
  <c r="C87" i="2"/>
  <c r="B87" i="2" s="1"/>
  <c r="B79" i="2"/>
</calcChain>
</file>

<file path=xl/sharedStrings.xml><?xml version="1.0" encoding="utf-8"?>
<sst xmlns="http://schemas.openxmlformats.org/spreadsheetml/2006/main" count="941" uniqueCount="511">
  <si>
    <t>REFERENCIA</t>
  </si>
  <si>
    <t>VALOR RD$</t>
  </si>
  <si>
    <t>TOTAL RD$</t>
  </si>
  <si>
    <t>DEP. EN RD$</t>
  </si>
  <si>
    <t>DEP. EN US</t>
  </si>
  <si>
    <t>TOTAL GENERAL</t>
  </si>
  <si>
    <t>VALOR US$</t>
  </si>
  <si>
    <t>FECHA</t>
  </si>
  <si>
    <t>PUERTO</t>
  </si>
  <si>
    <t>CONCEPTO</t>
  </si>
  <si>
    <t>REF.</t>
  </si>
  <si>
    <t>CUENTA NOMINA No. 010-500126-0</t>
  </si>
  <si>
    <t>DEPOSITOS BANCARIOS</t>
  </si>
  <si>
    <t>CUENTA OPERACIONES No. 010-500107-4</t>
  </si>
  <si>
    <t>OFIC.CENT.</t>
  </si>
  <si>
    <t>ACH</t>
  </si>
  <si>
    <t>HAINA OCCIDENTAL</t>
  </si>
  <si>
    <t>MANZANILLO</t>
  </si>
  <si>
    <t>FECHA INGRESO</t>
  </si>
  <si>
    <t>DESCRIPCION</t>
  </si>
  <si>
    <t>VALOR</t>
  </si>
  <si>
    <t xml:space="preserve">TASA </t>
  </si>
  <si>
    <t>810050217-3</t>
  </si>
  <si>
    <t>820030676-3</t>
  </si>
  <si>
    <t>820030679-3</t>
  </si>
  <si>
    <t>820030687-3</t>
  </si>
  <si>
    <t>776251731-10</t>
  </si>
  <si>
    <t>AZUA</t>
  </si>
  <si>
    <t>810040287-6</t>
  </si>
  <si>
    <t>820030161-3</t>
  </si>
  <si>
    <t>820030167-3</t>
  </si>
  <si>
    <t>820030109-3</t>
  </si>
  <si>
    <t>030020061-13</t>
  </si>
  <si>
    <t>030020064-13</t>
  </si>
  <si>
    <t>820030414-3</t>
  </si>
  <si>
    <t>820030417-3</t>
  </si>
  <si>
    <t>820010141-3</t>
  </si>
  <si>
    <t>820020086-3</t>
  </si>
  <si>
    <t>820030182-3</t>
  </si>
  <si>
    <t>820030141-3</t>
  </si>
  <si>
    <t>050070051-13</t>
  </si>
  <si>
    <t>050070054-13</t>
  </si>
  <si>
    <t>050070057-13</t>
  </si>
  <si>
    <t>820020256-3</t>
  </si>
  <si>
    <t>820020259-</t>
  </si>
  <si>
    <t>820020262-3</t>
  </si>
  <si>
    <t>820010276-3</t>
  </si>
  <si>
    <t>820020238-3</t>
  </si>
  <si>
    <t>820030267-3</t>
  </si>
  <si>
    <t>030050130-13</t>
  </si>
  <si>
    <t>030050133-13</t>
  </si>
  <si>
    <t>820010614-3</t>
  </si>
  <si>
    <t>820010617-3</t>
  </si>
  <si>
    <t>078266452-13</t>
  </si>
  <si>
    <t>810040354-3</t>
  </si>
  <si>
    <t>810040357-3</t>
  </si>
  <si>
    <t>820010160-3</t>
  </si>
  <si>
    <t>CUENTA OPERACIONES</t>
  </si>
  <si>
    <t xml:space="preserve">     Cta # 010-500107-4</t>
  </si>
  <si>
    <t>TOTAL</t>
  </si>
  <si>
    <t>Cta # 010-500107-4</t>
  </si>
  <si>
    <t>820020221-3</t>
  </si>
  <si>
    <t>DEPOSITO</t>
  </si>
  <si>
    <t>030050616-13</t>
  </si>
  <si>
    <t>030050619-13</t>
  </si>
  <si>
    <t>Oficina central</t>
  </si>
  <si>
    <t>900060440-10</t>
  </si>
  <si>
    <t>Azua</t>
  </si>
  <si>
    <t>900060437-10</t>
  </si>
  <si>
    <t>130050484-8</t>
  </si>
  <si>
    <t>San pedro</t>
  </si>
  <si>
    <t>715652989-6</t>
  </si>
  <si>
    <t>Puerto plata</t>
  </si>
  <si>
    <t>597470761-6</t>
  </si>
  <si>
    <t>820020060-2</t>
  </si>
  <si>
    <t>Haina oriental</t>
  </si>
  <si>
    <t>820020063-2</t>
  </si>
  <si>
    <t>000000006-1</t>
  </si>
  <si>
    <t>724729663-6</t>
  </si>
  <si>
    <t>726118808-6</t>
  </si>
  <si>
    <t>310070213-5</t>
  </si>
  <si>
    <t>Boca chica</t>
  </si>
  <si>
    <t>510020323-20</t>
  </si>
  <si>
    <t>Santa barbara</t>
  </si>
  <si>
    <t>729156487-6</t>
  </si>
  <si>
    <t>130010238-8</t>
  </si>
  <si>
    <t>557107851-6</t>
  </si>
  <si>
    <t>Purto plata</t>
  </si>
  <si>
    <t>22330076-10</t>
  </si>
  <si>
    <t>130020422-26</t>
  </si>
  <si>
    <t>La cana</t>
  </si>
  <si>
    <t>597471647-6</t>
  </si>
  <si>
    <t>310020206-5</t>
  </si>
  <si>
    <t>070010449-17</t>
  </si>
  <si>
    <t>Luperon</t>
  </si>
  <si>
    <t>598133710-6</t>
  </si>
  <si>
    <t>569353852-6</t>
  </si>
  <si>
    <t>22734565-1</t>
  </si>
  <si>
    <t>22734564-1</t>
  </si>
  <si>
    <t>820030582-2</t>
  </si>
  <si>
    <t>820030585-2</t>
  </si>
  <si>
    <t>758705210-16</t>
  </si>
  <si>
    <t>Plaza marina</t>
  </si>
  <si>
    <t>1300110970-8</t>
  </si>
  <si>
    <t>820010048-2</t>
  </si>
  <si>
    <t>820010051-2</t>
  </si>
  <si>
    <t>820010054-2</t>
  </si>
  <si>
    <t>21038374-6</t>
  </si>
  <si>
    <t>598134648-6</t>
  </si>
  <si>
    <t>820010085-2</t>
  </si>
  <si>
    <t>310010251-5</t>
  </si>
  <si>
    <t>310010254-5</t>
  </si>
  <si>
    <t>130030322-8</t>
  </si>
  <si>
    <t>598133106-6</t>
  </si>
  <si>
    <t>22734566-1</t>
  </si>
  <si>
    <t>820010082-2</t>
  </si>
  <si>
    <t>070050196-17</t>
  </si>
  <si>
    <t>22734585-1</t>
  </si>
  <si>
    <t>Haina central</t>
  </si>
  <si>
    <t>130050495-8</t>
  </si>
  <si>
    <t>820010008-2</t>
  </si>
  <si>
    <t>820010011-2</t>
  </si>
  <si>
    <t>Hana oriental</t>
  </si>
  <si>
    <t>21038375-6</t>
  </si>
  <si>
    <t>598133460-6</t>
  </si>
  <si>
    <t>22734572-2</t>
  </si>
  <si>
    <t>130040398-8</t>
  </si>
  <si>
    <t>598102363-6</t>
  </si>
  <si>
    <t>820010020-2</t>
  </si>
  <si>
    <t>820010023-2</t>
  </si>
  <si>
    <t>21038377-6</t>
  </si>
  <si>
    <t>310010126-5</t>
  </si>
  <si>
    <t>310010129-5</t>
  </si>
  <si>
    <t>310010132-5</t>
  </si>
  <si>
    <t>310010135-5</t>
  </si>
  <si>
    <t>510020222-20</t>
  </si>
  <si>
    <t>130110551-26</t>
  </si>
  <si>
    <t>130110554-8</t>
  </si>
  <si>
    <t>580960400-6</t>
  </si>
  <si>
    <t>598102475-6</t>
  </si>
  <si>
    <t>22734574-1</t>
  </si>
  <si>
    <t>22734573-2</t>
  </si>
  <si>
    <t>820020050-2</t>
  </si>
  <si>
    <t>820020053-2</t>
  </si>
  <si>
    <t>310060415-5</t>
  </si>
  <si>
    <t>310060418-5</t>
  </si>
  <si>
    <t>851650140-17</t>
  </si>
  <si>
    <t>130010857-26</t>
  </si>
  <si>
    <t>130010860-8</t>
  </si>
  <si>
    <t>21038379-6</t>
  </si>
  <si>
    <t>598102250-6</t>
  </si>
  <si>
    <t>820030080-2</t>
  </si>
  <si>
    <t>820030083-02</t>
  </si>
  <si>
    <t>820030086-02</t>
  </si>
  <si>
    <t>310070076-5</t>
  </si>
  <si>
    <t>300050222-12</t>
  </si>
  <si>
    <t>La romana</t>
  </si>
  <si>
    <t>130030276-8</t>
  </si>
  <si>
    <t>510020015-20</t>
  </si>
  <si>
    <t>510020012-20</t>
  </si>
  <si>
    <t>510020018-20</t>
  </si>
  <si>
    <t>510020021-20</t>
  </si>
  <si>
    <t>597470157-6</t>
  </si>
  <si>
    <t>310060067-5</t>
  </si>
  <si>
    <t>820030103-2</t>
  </si>
  <si>
    <t>820030106-2</t>
  </si>
  <si>
    <t>22734629-2</t>
  </si>
  <si>
    <t>070050187-17</t>
  </si>
  <si>
    <t>400120278-9</t>
  </si>
  <si>
    <t>Barahona</t>
  </si>
  <si>
    <t>400120281-9</t>
  </si>
  <si>
    <t>400120284-9</t>
  </si>
  <si>
    <t>13005012-26</t>
  </si>
  <si>
    <t>la cana</t>
  </si>
  <si>
    <t>130050315-8</t>
  </si>
  <si>
    <t>21038380-6</t>
  </si>
  <si>
    <t>820030067-2</t>
  </si>
  <si>
    <t>820030070-2</t>
  </si>
  <si>
    <t>605415535-6</t>
  </si>
  <si>
    <t>76005005-21</t>
  </si>
  <si>
    <t>Caldera Bani</t>
  </si>
  <si>
    <t>310060101-5</t>
  </si>
  <si>
    <t>820020197-2</t>
  </si>
  <si>
    <t>903627861-6</t>
  </si>
  <si>
    <t>130110455-8</t>
  </si>
  <si>
    <t>906133825-6</t>
  </si>
  <si>
    <t>569352864-6</t>
  </si>
  <si>
    <t>605369521-6</t>
  </si>
  <si>
    <t>820020065-2</t>
  </si>
  <si>
    <t>820020069-2</t>
  </si>
  <si>
    <t>310040093-5</t>
  </si>
  <si>
    <t>860030185-10</t>
  </si>
  <si>
    <t>860030188-10</t>
  </si>
  <si>
    <t>510020233-20</t>
  </si>
  <si>
    <t>400050325-9</t>
  </si>
  <si>
    <t>100030356-8</t>
  </si>
  <si>
    <t>130110576-8</t>
  </si>
  <si>
    <t>21038381-6</t>
  </si>
  <si>
    <t>598130739-6</t>
  </si>
  <si>
    <t>559617361-6</t>
  </si>
  <si>
    <t>22734628-2</t>
  </si>
  <si>
    <t>22734632-2</t>
  </si>
  <si>
    <t>605414130-6</t>
  </si>
  <si>
    <t>820030422-2</t>
  </si>
  <si>
    <t>820030425-2</t>
  </si>
  <si>
    <t>310060730-5</t>
  </si>
  <si>
    <t>070050771-17</t>
  </si>
  <si>
    <t>130050792-8</t>
  </si>
  <si>
    <t>30050796-26</t>
  </si>
  <si>
    <t>820010030-2</t>
  </si>
  <si>
    <t>820010033-2</t>
  </si>
  <si>
    <t>820010036-2</t>
  </si>
  <si>
    <t>605412536-6</t>
  </si>
  <si>
    <t>30030393-26</t>
  </si>
  <si>
    <t>310010124-5</t>
  </si>
  <si>
    <t>300050323-12</t>
  </si>
  <si>
    <t>130030396-8</t>
  </si>
  <si>
    <t>820030092-2</t>
  </si>
  <si>
    <t>820030095-2</t>
  </si>
  <si>
    <t>605414833-6</t>
  </si>
  <si>
    <t>310010040-5</t>
  </si>
  <si>
    <t>310010043-5</t>
  </si>
  <si>
    <t>070050386-17</t>
  </si>
  <si>
    <t>30020401-26</t>
  </si>
  <si>
    <t>130020404-8</t>
  </si>
  <si>
    <t>000000008-1</t>
  </si>
  <si>
    <t>820020039-2</t>
  </si>
  <si>
    <t>820020042-2</t>
  </si>
  <si>
    <t>605412497-6</t>
  </si>
  <si>
    <t>070050111-17</t>
  </si>
  <si>
    <t>310010188-5</t>
  </si>
  <si>
    <t>130110568-8</t>
  </si>
  <si>
    <t>820030048-2</t>
  </si>
  <si>
    <t>820030045-2</t>
  </si>
  <si>
    <t>605329763-6</t>
  </si>
  <si>
    <t>820030094-2</t>
  </si>
  <si>
    <t>820030097-2</t>
  </si>
  <si>
    <t>310060124-5</t>
  </si>
  <si>
    <t>130020424-26</t>
  </si>
  <si>
    <t>130020427-8</t>
  </si>
  <si>
    <t>039944934-1</t>
  </si>
  <si>
    <t>598129106-6</t>
  </si>
  <si>
    <t>310060075-5</t>
  </si>
  <si>
    <t>598129245-6</t>
  </si>
  <si>
    <t>22734639-2</t>
  </si>
  <si>
    <t>22734576-2</t>
  </si>
  <si>
    <t>820020506-2</t>
  </si>
  <si>
    <t>820020509-2</t>
  </si>
  <si>
    <t>22734578-2</t>
  </si>
  <si>
    <t>510060875-20</t>
  </si>
  <si>
    <t>130010838-26</t>
  </si>
  <si>
    <t>130010841-8</t>
  </si>
  <si>
    <t>070011393-17</t>
  </si>
  <si>
    <t>088679699-5</t>
  </si>
  <si>
    <t>820010070-2</t>
  </si>
  <si>
    <t>820010073-2</t>
  </si>
  <si>
    <t>820010076-2</t>
  </si>
  <si>
    <t>605328583-6</t>
  </si>
  <si>
    <t>310060035-5</t>
  </si>
  <si>
    <t>070010174-17</t>
  </si>
  <si>
    <t>510020390-20</t>
  </si>
  <si>
    <t>22734641-2</t>
  </si>
  <si>
    <t>130110690-26</t>
  </si>
  <si>
    <t>130110693-8</t>
  </si>
  <si>
    <t>605328697-6</t>
  </si>
  <si>
    <t>310060126-5</t>
  </si>
  <si>
    <t>070050223-17</t>
  </si>
  <si>
    <t>125501879-1</t>
  </si>
  <si>
    <t>860060492-10</t>
  </si>
  <si>
    <t>860060495-10</t>
  </si>
  <si>
    <t>860060498-10</t>
  </si>
  <si>
    <t>820030391-2</t>
  </si>
  <si>
    <t>820030395-2</t>
  </si>
  <si>
    <t>510020457-20</t>
  </si>
  <si>
    <t>510020460-20</t>
  </si>
  <si>
    <t>310060479-5</t>
  </si>
  <si>
    <t>130010429-26</t>
  </si>
  <si>
    <t>130010432-8</t>
  </si>
  <si>
    <t>CREDITO CUENTA CORRIENTE</t>
  </si>
  <si>
    <t>CR CTA.CTE</t>
  </si>
  <si>
    <t>RELACION DE PAGOS ACH</t>
  </si>
  <si>
    <t xml:space="preserve">PAGO ACH </t>
  </si>
  <si>
    <t>CONCILIACION DE CUENTA NOMINA</t>
  </si>
  <si>
    <t>Cta # 010-500126-0</t>
  </si>
  <si>
    <t>DEPOSITOS EN TRANSITOS</t>
  </si>
  <si>
    <t>21038382-6</t>
  </si>
  <si>
    <t>PUERTO PLATA</t>
  </si>
  <si>
    <t>605781177-6</t>
  </si>
  <si>
    <t xml:space="preserve"> TOTAL </t>
  </si>
  <si>
    <t xml:space="preserve">SANTA BARBARA </t>
  </si>
  <si>
    <t>TOTAL GENERAL DOLARES</t>
  </si>
  <si>
    <t>FEBRERO 2024 -PAGO ACH</t>
  </si>
  <si>
    <t>DEPOSITO EN TRANSITO</t>
  </si>
  <si>
    <t>Número</t>
  </si>
  <si>
    <t>Fecha</t>
  </si>
  <si>
    <t>Beneficiario</t>
  </si>
  <si>
    <t>Concepto</t>
  </si>
  <si>
    <t>Cuenta</t>
  </si>
  <si>
    <t>Monto</t>
  </si>
  <si>
    <t>Relación de  Egresos al 29 de Febrero 2024</t>
  </si>
  <si>
    <t>MARIA GUADALUPE DE JESUS MORFE</t>
  </si>
  <si>
    <t>MANUEL EMETERIO LORENZO</t>
  </si>
  <si>
    <t>PAPITO DIONICIO DE LOS SANTOS</t>
  </si>
  <si>
    <t>HAROLYN YOHARSY GOMEZ ROSARIO</t>
  </si>
  <si>
    <t>PORFIRIO VASQUEZ RAMIREZ</t>
  </si>
  <si>
    <t>MERCEDES RHINA PAULINO FELIZ DE SANCHEZ</t>
  </si>
  <si>
    <t>DOMINGO CASILLA CUELLO</t>
  </si>
  <si>
    <t>BLADIMIR RIVERA GUERRERO</t>
  </si>
  <si>
    <t>SILVANA MESA CRUZ</t>
  </si>
  <si>
    <t>JUAN ISIDRO SOLANO RAMON</t>
  </si>
  <si>
    <t>FRANKLYN LUIS DE LOS SANTOS</t>
  </si>
  <si>
    <t>JOSE EDUARDO CRECENCIO ALCANTARA</t>
  </si>
  <si>
    <t>JUAN ANTONIO DEL ROSARIO</t>
  </si>
  <si>
    <t>INSTITUTO DE AUXILIOS Y VIVIENDA (INAVI)</t>
  </si>
  <si>
    <t>SIND. NAC. TRABAJADORES Y EMPLEADOS DE APORDOM</t>
  </si>
  <si>
    <t>CAROLAY CARABALLO AMPARO</t>
  </si>
  <si>
    <t>MAYRA CAIRO LEBRON</t>
  </si>
  <si>
    <t>JULIO CESAR FUERTE BARRIENTOS</t>
  </si>
  <si>
    <t>SANTO SANCHEZ MORILLO</t>
  </si>
  <si>
    <t>NELLY CONTRERAS BETANCES</t>
  </si>
  <si>
    <t>ARCENIO SANTANA DIAZ</t>
  </si>
  <si>
    <t>JHON ALEXANDER CARVAJAL D'OLEO</t>
  </si>
  <si>
    <t>ROLANDO CUEVAS FELIZ</t>
  </si>
  <si>
    <t>JULIO SIERRA GUZMAN</t>
  </si>
  <si>
    <t>RAFAEL MORONTA EVANGELISTA</t>
  </si>
  <si>
    <t>CARLOS DANIEL VASQUEZ</t>
  </si>
  <si>
    <t>ANA YSABEL FELIZ FELIZ</t>
  </si>
  <si>
    <t>MAFER MARGARITA PINEDA EVERTZ</t>
  </si>
  <si>
    <t>CARLOS MANUEL DE LA ROSA</t>
  </si>
  <si>
    <t>MINISTERIO DE MEDIO AMBIENTE Y RECURSOS NATURALES</t>
  </si>
  <si>
    <t>PATSY AMANDA MATEO MONTERO</t>
  </si>
  <si>
    <t>EMILIO JOSE RIVERA</t>
  </si>
  <si>
    <t>YAJAIRA MIGUELINA GOMEZ COLON DE RODRIGUEZ</t>
  </si>
  <si>
    <t>FLORITO DE LA ALTAGRACIA COHEN MARTE</t>
  </si>
  <si>
    <t>LIDIA TURBI</t>
  </si>
  <si>
    <t>MIGUEL ALVAREZ FALCON</t>
  </si>
  <si>
    <t>CLAUDIA LISET CABA GONZALEZ</t>
  </si>
  <si>
    <t>RAUL ELPIDIO PAULINO MARTINEZ</t>
  </si>
  <si>
    <t>JOHANNY MARIA CARREÑO PIMENTEL</t>
  </si>
  <si>
    <t>MARIA MARTINA ORTEGA YNFANTE</t>
  </si>
  <si>
    <t>MARCOS ROBLES</t>
  </si>
  <si>
    <t>JEIMY CAROLINA MATOS PUJOLS</t>
  </si>
  <si>
    <t>MARIA NAZARET GARCIA</t>
  </si>
  <si>
    <t>BRENDA ESTEL GARCIA GONZALEZ</t>
  </si>
  <si>
    <t>ROCELYS RIVERA NUÑEZ</t>
  </si>
  <si>
    <t>JONAIRY MARIA SANCHEZ HENRIQUEZ</t>
  </si>
  <si>
    <t>ANYARLENE BERGES PEÑA</t>
  </si>
  <si>
    <t>FREDY EDUARDO MATOS NINA</t>
  </si>
  <si>
    <t>ASTRID CAROLINA GARABITOS</t>
  </si>
  <si>
    <t>FELIX ERNESTO CEDEÑO GUERRERO</t>
  </si>
  <si>
    <t>KARINA VASQUEZ VASQUEZ</t>
  </si>
  <si>
    <t>ASISTENCIA ECONOMICA</t>
  </si>
  <si>
    <t>NOMINA</t>
  </si>
  <si>
    <t>33 282,16</t>
  </si>
  <si>
    <t>PRESTACIONES LABORALES</t>
  </si>
  <si>
    <t>29 983,12</t>
  </si>
  <si>
    <t>22 224,75</t>
  </si>
  <si>
    <t>62 664,30</t>
  </si>
  <si>
    <t>90 486,74</t>
  </si>
  <si>
    <t>72 502,65</t>
  </si>
  <si>
    <t>44 840,88</t>
  </si>
  <si>
    <t>31 800,50</t>
  </si>
  <si>
    <t>20 424,75</t>
  </si>
  <si>
    <t>25 792,20</t>
  </si>
  <si>
    <t>27 013,79</t>
  </si>
  <si>
    <t>24 411,70</t>
  </si>
  <si>
    <t>29 268,44</t>
  </si>
  <si>
    <t>PAGO RETENCION A EMPLEADOS</t>
  </si>
  <si>
    <t>46 650,00</t>
  </si>
  <si>
    <t>14 200,00</t>
  </si>
  <si>
    <t>REPOSICION DE CAJA CHICA</t>
  </si>
  <si>
    <t>135 788,22</t>
  </si>
  <si>
    <t>130 879,65</t>
  </si>
  <si>
    <t>11 281,02</t>
  </si>
  <si>
    <t>118 047,05</t>
  </si>
  <si>
    <t>4 890,08</t>
  </si>
  <si>
    <t>57 910,20</t>
  </si>
  <si>
    <t>30 859,18</t>
  </si>
  <si>
    <t>203 008,27</t>
  </si>
  <si>
    <t>70 828,23</t>
  </si>
  <si>
    <t>9 296,29</t>
  </si>
  <si>
    <t>16 378,44</t>
  </si>
  <si>
    <t>29 029,20</t>
  </si>
  <si>
    <t>OTROS GASTOS DIVERSOS</t>
  </si>
  <si>
    <t>153 000,00</t>
  </si>
  <si>
    <t>12 795,70</t>
  </si>
  <si>
    <t>13 638,27</t>
  </si>
  <si>
    <t>264 372,64</t>
  </si>
  <si>
    <t>9 819,56</t>
  </si>
  <si>
    <t>9 064,20</t>
  </si>
  <si>
    <t>9 765,35</t>
  </si>
  <si>
    <t>137 000,00</t>
  </si>
  <si>
    <t>2 812,00</t>
  </si>
  <si>
    <t>26 399,51</t>
  </si>
  <si>
    <t>96 600,00</t>
  </si>
  <si>
    <t>18 421,64</t>
  </si>
  <si>
    <t>8 895,00</t>
  </si>
  <si>
    <t>68 993,92</t>
  </si>
  <si>
    <t>68 993,91</t>
  </si>
  <si>
    <t>DIETA CONSEJO ADM.</t>
  </si>
  <si>
    <t>15 000,00</t>
  </si>
  <si>
    <t>13 806,40</t>
  </si>
  <si>
    <t>19 537,00</t>
  </si>
  <si>
    <t>20 973,33</t>
  </si>
  <si>
    <t>32 724,51</t>
  </si>
  <si>
    <t>5. Fecha de registro: el día 10 del mes siguiente al mes analizado</t>
  </si>
  <si>
    <t>4. Fecha de imputación: último día del mes analizado</t>
  </si>
  <si>
    <t xml:space="preserve">3. Se presenta la clasificación objetar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</si>
  <si>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</si>
  <si>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</si>
  <si>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</si>
  <si>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Fecha de imputación: hasta el [día] de [mes] del [año]</t>
  </si>
  <si>
    <t>Fecha de registro: hasta el [día] de [mes] del [año]</t>
  </si>
  <si>
    <t>Fuente: [fuente]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</si>
  <si>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</si>
  <si>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</si>
  <si>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</si>
  <si>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</si>
  <si>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4.2.3 - DISMINUCIÓN DE PRESTAMO INTERNO A CORTO PLAZO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</si>
  <si>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</si>
  <si>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</si>
  <si>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</si>
  <si>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</si>
  <si>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</si>
  <si>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</si>
  <si>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</si>
  <si>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</si>
  <si>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</si>
  <si>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</si>
  <si>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</si>
  <si>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</si>
  <si>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</si>
  <si>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</si>
  <si>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</si>
  <si>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</si>
  <si>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</si>
  <si>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</si>
  <si>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</si>
  <si>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</si>
  <si>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</si>
  <si>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</si>
  <si>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</si>
  <si>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</si>
  <si>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</si>
  <si>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</si>
  <si>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</si>
  <si>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</si>
  <si>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</si>
  <si>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</si>
  <si>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</si>
  <si>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</si>
  <si>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</si>
  <si>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</si>
  <si>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</si>
  <si>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</si>
  <si>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</si>
  <si>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</si>
  <si>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</si>
  <si>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</si>
  <si>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</si>
  <si>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</si>
  <si>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</si>
  <si>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</si>
  <si>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</si>
  <si>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</si>
  <si>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</si>
  <si>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</si>
  <si>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</si>
  <si>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</si>
  <si>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</si>
  <si>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</si>
  <si>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</si>
  <si>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</si>
  <si>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</si>
  <si>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</si>
  <si>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</si>
  <si>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</si>
  <si>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</si>
  <si>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</si>
  <si>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</si>
  <si>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</si>
  <si>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</si>
  <si>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</si>
  <si>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</si>
  <si>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</si>
  <si>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</si>
  <si>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</si>
  <si>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</si>
  <si>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</si>
  <si>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</si>
  <si>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</si>
  <si>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 xml:space="preserve"> </t>
  </si>
  <si>
    <t>2 - GASTOS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</si>
  <si>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</si>
  <si>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</si>
  <si>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</si>
  <si>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</si>
  <si>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</si>
  <si>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</si>
  <si>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</si>
  <si>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</si>
  <si>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</si>
  <si>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</si>
  <si>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</si>
  <si>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</si>
  <si>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</si>
  <si>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</si>
  <si>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</si>
  <si>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 xml:space="preserve">Ejecución de Gastos y Aplicaciones Financieras </t>
  </si>
  <si>
    <t>Año 2024</t>
  </si>
  <si>
    <t xml:space="preserve">Autoridad Portuaria Dominicana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</si>
</sst>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RD$&quot;* #,##0.00_);_(&quot;RD$&quot;* \(#,##0.00\);_(&quot;RD$&quot;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1"/>
      <color rgb="FF0000FF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"/>
      <color rgb="FF000000"/>
      <name val="Arial"/>
      <family val="2"/>
    </font>
    <font>
      <sz val="11"/>
      <color rgb="FF000000"/>
      <name val="Arial"/>
      <family val="2"/>
    </font>
    <font>
      <b/>
      <i/>
      <sz val="10"/>
      <color rgb="FF000080"/>
      <name val="Arial"/>
      <family val="2"/>
    </font>
    <font>
      <i/>
      <sz val="14"/>
      <color rgb="FFFFFFFF"/>
      <name val="Arial"/>
      <family val="2"/>
    </font>
    <font>
      <b/>
      <i/>
      <sz val="9"/>
      <color rgb="FF0000FF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3"/>
      <name val="Calibri"/>
      <family val="2"/>
      <scheme val="minor"/>
    </font>
    <font>
      <sz val="12"/>
      <color rgb="FF333333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7" fillId="3" borderId="0">
      <alignment horizontal="left" vertical="top"/>
    </xf>
    <xf numFmtId="0" fontId="7" fillId="3" borderId="0">
      <alignment horizontal="left" vertical="top"/>
    </xf>
    <xf numFmtId="0" fontId="8" fillId="3" borderId="0">
      <alignment horizontal="left" vertical="top"/>
    </xf>
    <xf numFmtId="0" fontId="9" fillId="3" borderId="0">
      <alignment horizontal="left" vertical="top"/>
    </xf>
    <xf numFmtId="0" fontId="9" fillId="3" borderId="0">
      <alignment horizontal="right" vertical="top"/>
    </xf>
    <xf numFmtId="0" fontId="10" fillId="3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left" vertical="top"/>
    </xf>
    <xf numFmtId="0" fontId="12" fillId="3" borderId="0">
      <alignment horizontal="left" vertical="top"/>
    </xf>
    <xf numFmtId="0" fontId="13" fillId="3" borderId="0">
      <alignment horizontal="center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5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7" fillId="3" borderId="0">
      <alignment horizontal="left" vertical="top"/>
    </xf>
    <xf numFmtId="0" fontId="14" fillId="3" borderId="0">
      <alignment horizontal="left" vertical="top"/>
    </xf>
    <xf numFmtId="0" fontId="12" fillId="4" borderId="0">
      <alignment horizontal="left" vertical="top"/>
    </xf>
    <xf numFmtId="0" fontId="8" fillId="3" borderId="0">
      <alignment horizontal="center" vertical="top"/>
    </xf>
    <xf numFmtId="0" fontId="16" fillId="3" borderId="0">
      <alignment horizontal="center" vertical="top"/>
    </xf>
    <xf numFmtId="0" fontId="9" fillId="3" borderId="0">
      <alignment horizontal="right" vertical="top"/>
    </xf>
    <xf numFmtId="0" fontId="17" fillId="3" borderId="0">
      <alignment horizontal="left" vertical="top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9">
    <xf numFmtId="0" fontId="0" fillId="0" borderId="0" xfId="0"/>
    <xf numFmtId="0" fontId="0" fillId="2" borderId="0" xfId="0" applyFill="1"/>
    <xf numFmtId="0" fontId="18" fillId="0" borderId="0" xfId="0" applyFont="1"/>
    <xf numFmtId="0" fontId="19" fillId="5" borderId="0" xfId="0" applyFont="1" applyFill="1"/>
    <xf numFmtId="0" fontId="6" fillId="0" borderId="0" xfId="0" applyFont="1"/>
    <xf numFmtId="0" fontId="18" fillId="5" borderId="0" xfId="0" applyFont="1" applyFill="1"/>
    <xf numFmtId="0" fontId="2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2" fillId="5" borderId="3" xfId="0" applyNumberFormat="1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0" fontId="24" fillId="5" borderId="0" xfId="0" applyFont="1" applyFill="1"/>
    <xf numFmtId="0" fontId="24" fillId="0" borderId="0" xfId="0" applyFont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right" vertical="center" wrapText="1"/>
    </xf>
    <xf numFmtId="4" fontId="21" fillId="0" borderId="12" xfId="0" applyNumberFormat="1" applyFont="1" applyBorder="1"/>
    <xf numFmtId="14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" fontId="22" fillId="5" borderId="3" xfId="0" applyNumberFormat="1" applyFont="1" applyFill="1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0" fontId="3" fillId="5" borderId="17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center" vertical="center" wrapText="1"/>
    </xf>
    <xf numFmtId="4" fontId="21" fillId="5" borderId="12" xfId="0" applyNumberFormat="1" applyFont="1" applyFill="1" applyBorder="1"/>
    <xf numFmtId="0" fontId="22" fillId="5" borderId="0" xfId="0" applyFont="1" applyFill="1" applyAlignment="1">
      <alignment horizontal="center"/>
    </xf>
    <xf numFmtId="14" fontId="22" fillId="0" borderId="2" xfId="0" applyNumberFormat="1" applyFont="1" applyBorder="1" applyAlignment="1">
      <alignment horizontal="center"/>
    </xf>
    <xf numFmtId="4" fontId="22" fillId="5" borderId="2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5" borderId="2" xfId="0" applyFont="1" applyFill="1" applyBorder="1"/>
    <xf numFmtId="0" fontId="22" fillId="5" borderId="17" xfId="0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22" fillId="0" borderId="2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0" fontId="21" fillId="5" borderId="0" xfId="0" applyFont="1" applyFill="1"/>
    <xf numFmtId="0" fontId="25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right"/>
    </xf>
    <xf numFmtId="4" fontId="3" fillId="5" borderId="2" xfId="0" applyNumberFormat="1" applyFont="1" applyFill="1" applyBorder="1"/>
    <xf numFmtId="0" fontId="21" fillId="6" borderId="7" xfId="0" applyFont="1" applyFill="1" applyBorder="1" applyAlignment="1">
      <alignment horizontal="center" wrapText="1"/>
    </xf>
    <xf numFmtId="0" fontId="28" fillId="2" borderId="0" xfId="0" applyFont="1" applyFill="1"/>
    <xf numFmtId="0" fontId="29" fillId="6" borderId="1" xfId="0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30" fillId="5" borderId="4" xfId="0" applyFont="1" applyFill="1" applyBorder="1" applyAlignment="1">
      <alignment horizontal="center" wrapText="1"/>
    </xf>
    <xf numFmtId="0" fontId="5" fillId="5" borderId="3" xfId="0" applyFont="1" applyFill="1" applyBorder="1"/>
    <xf numFmtId="14" fontId="5" fillId="5" borderId="3" xfId="0" applyNumberFormat="1" applyFont="1" applyFill="1" applyBorder="1" applyAlignment="1">
      <alignment horizontal="center"/>
    </xf>
    <xf numFmtId="4" fontId="5" fillId="5" borderId="3" xfId="0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30" fillId="5" borderId="3" xfId="0" applyFont="1" applyFill="1" applyBorder="1"/>
    <xf numFmtId="4" fontId="2" fillId="0" borderId="12" xfId="0" applyNumberFormat="1" applyFont="1" applyBorder="1" applyAlignment="1">
      <alignment horizontal="center" wrapText="1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33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wrapText="1"/>
    </xf>
    <xf numFmtId="0" fontId="30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wrapText="1"/>
    </xf>
    <xf numFmtId="2" fontId="30" fillId="5" borderId="2" xfId="0" applyNumberFormat="1" applyFont="1" applyFill="1" applyBorder="1" applyAlignment="1">
      <alignment horizontal="center" wrapText="1"/>
    </xf>
    <xf numFmtId="0" fontId="30" fillId="5" borderId="2" xfId="0" applyFont="1" applyFill="1" applyBorder="1" applyAlignment="1">
      <alignment horizontal="center" wrapText="1"/>
    </xf>
    <xf numFmtId="4" fontId="5" fillId="5" borderId="3" xfId="0" applyNumberFormat="1" applyFont="1" applyFill="1" applyBorder="1" applyAlignment="1">
      <alignment horizontal="center" wrapText="1"/>
    </xf>
    <xf numFmtId="2" fontId="30" fillId="5" borderId="3" xfId="0" applyNumberFormat="1" applyFont="1" applyFill="1" applyBorder="1" applyAlignment="1">
      <alignment horizontal="center" wrapText="1"/>
    </xf>
    <xf numFmtId="0" fontId="30" fillId="5" borderId="3" xfId="0" applyFont="1" applyFill="1" applyBorder="1" applyAlignment="1">
      <alignment horizontal="center" wrapText="1"/>
    </xf>
    <xf numFmtId="4" fontId="4" fillId="0" borderId="3" xfId="0" applyNumberFormat="1" applyFont="1" applyBorder="1"/>
    <xf numFmtId="0" fontId="5" fillId="5" borderId="0" xfId="0" applyFont="1" applyFill="1" applyAlignment="1">
      <alignment horizontal="center"/>
    </xf>
    <xf numFmtId="0" fontId="31" fillId="5" borderId="0" xfId="0" applyFont="1" applyFill="1" applyAlignment="1">
      <alignment horizontal="left" vertical="top"/>
    </xf>
    <xf numFmtId="0" fontId="31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 wrapText="1"/>
    </xf>
    <xf numFmtId="0" fontId="31" fillId="5" borderId="0" xfId="0" applyFont="1" applyFill="1"/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" fontId="22" fillId="5" borderId="3" xfId="0" applyNumberFormat="1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right" wrapText="1"/>
    </xf>
    <xf numFmtId="0" fontId="35" fillId="5" borderId="0" xfId="0" applyFont="1" applyFill="1" applyAlignment="1">
      <alignment horizontal="center" wrapText="1"/>
    </xf>
    <xf numFmtId="0" fontId="36" fillId="5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wrapText="1"/>
    </xf>
    <xf numFmtId="0" fontId="21" fillId="6" borderId="16" xfId="0" applyFont="1" applyFill="1" applyBorder="1" applyAlignment="1">
      <alignment horizontal="center" wrapText="1"/>
    </xf>
    <xf numFmtId="0" fontId="22" fillId="5" borderId="0" xfId="0" applyFont="1" applyFill="1" applyAlignment="1">
      <alignment horizontal="center" vertical="center"/>
    </xf>
    <xf numFmtId="14" fontId="37" fillId="5" borderId="3" xfId="0" applyNumberFormat="1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 wrapText="1"/>
    </xf>
    <xf numFmtId="4" fontId="37" fillId="5" borderId="3" xfId="0" applyNumberFormat="1" applyFont="1" applyFill="1" applyBorder="1" applyAlignment="1">
      <alignment horizontal="right"/>
    </xf>
    <xf numFmtId="14" fontId="37" fillId="0" borderId="3" xfId="0" applyNumberFormat="1" applyFont="1" applyBorder="1" applyAlignment="1">
      <alignment horizontal="center"/>
    </xf>
    <xf numFmtId="4" fontId="37" fillId="0" borderId="3" xfId="0" applyNumberFormat="1" applyFont="1" applyBorder="1" applyAlignment="1">
      <alignment horizontal="right"/>
    </xf>
    <xf numFmtId="0" fontId="22" fillId="5" borderId="6" xfId="0" applyFont="1" applyFill="1" applyBorder="1" applyAlignment="1">
      <alignment horizontal="center"/>
    </xf>
    <xf numFmtId="0" fontId="22" fillId="5" borderId="0" xfId="0" applyFont="1" applyFill="1"/>
    <xf numFmtId="0" fontId="22" fillId="5" borderId="3" xfId="0" applyFont="1" applyFill="1" applyBorder="1" applyAlignment="1">
      <alignment horizontal="center" wrapText="1"/>
    </xf>
    <xf numFmtId="0" fontId="37" fillId="0" borderId="3" xfId="0" applyFont="1" applyBorder="1" applyAlignment="1">
      <alignment horizontal="right"/>
    </xf>
    <xf numFmtId="14" fontId="22" fillId="5" borderId="3" xfId="0" applyNumberFormat="1" applyFont="1" applyFill="1" applyBorder="1" applyAlignment="1">
      <alignment horizontal="center" wrapText="1"/>
    </xf>
    <xf numFmtId="4" fontId="24" fillId="5" borderId="3" xfId="0" applyNumberFormat="1" applyFont="1" applyFill="1" applyBorder="1" applyAlignment="1">
      <alignment horizontal="right"/>
    </xf>
    <xf numFmtId="14" fontId="22" fillId="5" borderId="3" xfId="0" applyNumberFormat="1" applyFont="1" applyFill="1" applyBorder="1" applyAlignment="1">
      <alignment horizontal="center"/>
    </xf>
    <xf numFmtId="0" fontId="24" fillId="5" borderId="3" xfId="0" applyFont="1" applyFill="1" applyBorder="1" applyAlignment="1">
      <alignment horizontal="right"/>
    </xf>
    <xf numFmtId="14" fontId="22" fillId="5" borderId="2" xfId="0" applyNumberFormat="1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right" wrapText="1"/>
    </xf>
    <xf numFmtId="4" fontId="3" fillId="5" borderId="3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14" fontId="24" fillId="5" borderId="3" xfId="0" applyNumberFormat="1" applyFont="1" applyFill="1" applyBorder="1" applyAlignment="1">
      <alignment horizontal="center"/>
    </xf>
    <xf numFmtId="2" fontId="24" fillId="5" borderId="3" xfId="0" applyNumberFormat="1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4" fillId="5" borderId="3" xfId="0" applyFont="1" applyFill="1" applyBorder="1"/>
    <xf numFmtId="2" fontId="22" fillId="5" borderId="3" xfId="0" applyNumberFormat="1" applyFont="1" applyFill="1" applyBorder="1" applyAlignment="1">
      <alignment horizontal="center"/>
    </xf>
    <xf numFmtId="4" fontId="22" fillId="5" borderId="3" xfId="0" applyNumberFormat="1" applyFont="1" applyFill="1" applyBorder="1"/>
    <xf numFmtId="0" fontId="22" fillId="5" borderId="3" xfId="0" applyFont="1" applyFill="1" applyBorder="1"/>
    <xf numFmtId="0" fontId="3" fillId="6" borderId="20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2" fontId="37" fillId="0" borderId="3" xfId="0" applyNumberFormat="1" applyFont="1" applyBorder="1" applyAlignment="1">
      <alignment horizontal="right"/>
    </xf>
    <xf numFmtId="0" fontId="37" fillId="0" borderId="3" xfId="0" applyFont="1" applyBorder="1" applyAlignment="1">
      <alignment horizontal="center" wrapText="1"/>
    </xf>
    <xf numFmtId="2" fontId="22" fillId="5" borderId="3" xfId="0" applyNumberFormat="1" applyFont="1" applyFill="1" applyBorder="1" applyAlignment="1">
      <alignment horizontal="right" wrapText="1"/>
    </xf>
    <xf numFmtId="0" fontId="24" fillId="5" borderId="3" xfId="0" applyFont="1" applyFill="1" applyBorder="1" applyAlignment="1">
      <alignment horizontal="center" wrapText="1"/>
    </xf>
    <xf numFmtId="4" fontId="22" fillId="5" borderId="3" xfId="0" applyNumberFormat="1" applyFont="1" applyFill="1" applyBorder="1" applyAlignment="1">
      <alignment horizontal="center" wrapText="1"/>
    </xf>
    <xf numFmtId="4" fontId="3" fillId="5" borderId="3" xfId="0" applyNumberFormat="1" applyFont="1" applyFill="1" applyBorder="1"/>
    <xf numFmtId="0" fontId="3" fillId="6" borderId="3" xfId="0" applyFont="1" applyFill="1" applyBorder="1" applyAlignment="1">
      <alignment horizontal="center" wrapText="1"/>
    </xf>
    <xf numFmtId="0" fontId="21" fillId="6" borderId="3" xfId="0" applyFont="1" applyFill="1" applyBorder="1" applyAlignment="1">
      <alignment horizontal="center" wrapText="1"/>
    </xf>
    <xf numFmtId="0" fontId="22" fillId="6" borderId="3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/>
    </xf>
    <xf numFmtId="4" fontId="38" fillId="6" borderId="9" xfId="0" applyNumberFormat="1" applyFont="1" applyFill="1" applyBorder="1"/>
    <xf numFmtId="0" fontId="40" fillId="9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27" fillId="5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4" fillId="5" borderId="17" xfId="0" applyFont="1" applyFill="1" applyBorder="1" applyAlignment="1">
      <alignment horizontal="right"/>
    </xf>
    <xf numFmtId="0" fontId="20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 vertical="top"/>
    </xf>
    <xf numFmtId="17" fontId="27" fillId="5" borderId="0" xfId="0" applyNumberFormat="1" applyFont="1" applyFill="1" applyAlignment="1">
      <alignment horizontal="center" vertical="top"/>
    </xf>
    <xf numFmtId="0" fontId="34" fillId="5" borderId="6" xfId="0" applyFont="1" applyFill="1" applyBorder="1" applyAlignment="1">
      <alignment horizontal="right"/>
    </xf>
    <xf numFmtId="0" fontId="34" fillId="5" borderId="13" xfId="0" applyFont="1" applyFill="1" applyBorder="1" applyAlignment="1">
      <alignment horizontal="right"/>
    </xf>
    <xf numFmtId="0" fontId="34" fillId="5" borderId="5" xfId="0" applyFont="1" applyFill="1" applyBorder="1" applyAlignment="1">
      <alignment horizontal="right"/>
    </xf>
    <xf numFmtId="0" fontId="38" fillId="6" borderId="11" xfId="0" applyFont="1" applyFill="1" applyBorder="1" applyAlignment="1">
      <alignment horizontal="right"/>
    </xf>
    <xf numFmtId="0" fontId="38" fillId="6" borderId="8" xfId="0" applyFont="1" applyFill="1" applyBorder="1" applyAlignment="1">
      <alignment horizontal="right"/>
    </xf>
    <xf numFmtId="0" fontId="26" fillId="6" borderId="6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2" fillId="8" borderId="0" xfId="0" applyFont="1" applyFill="1" applyAlignment="1">
      <alignment horizontal="center"/>
    </xf>
    <xf numFmtId="17" fontId="21" fillId="5" borderId="19" xfId="0" applyNumberFormat="1" applyFont="1" applyFill="1" applyBorder="1" applyAlignment="1">
      <alignment horizontal="center"/>
    </xf>
    <xf numFmtId="0" fontId="27" fillId="5" borderId="0" xfId="0" applyFont="1" applyFill="1" applyAlignment="1">
      <alignment horizontal="center" vertical="center"/>
    </xf>
    <xf numFmtId="0" fontId="41" fillId="0" borderId="0" xfId="0" applyFont="1"/>
    <xf numFmtId="0" fontId="42" fillId="0" borderId="3" xfId="0" applyFont="1" applyBorder="1" applyAlignment="1">
      <alignment horizontal="center"/>
    </xf>
    <xf numFmtId="0" fontId="42" fillId="0" borderId="3" xfId="0" applyFont="1" applyBorder="1" applyAlignment="1">
      <alignment horizontal="center" vertical="center"/>
    </xf>
    <xf numFmtId="43" fontId="42" fillId="0" borderId="3" xfId="0" applyNumberFormat="1" applyFont="1" applyBorder="1" applyAlignment="1">
      <alignment horizontal="center" vertical="center"/>
    </xf>
    <xf numFmtId="43" fontId="42" fillId="0" borderId="3" xfId="0" applyNumberFormat="1" applyFont="1" applyBorder="1" applyAlignment="1">
      <alignment horizontal="right" vertical="center"/>
    </xf>
    <xf numFmtId="0" fontId="42" fillId="0" borderId="3" xfId="0" applyFont="1" applyBorder="1" applyAlignment="1">
      <alignment wrapText="1"/>
    </xf>
    <xf numFmtId="0" fontId="42" fillId="0" borderId="2" xfId="0" applyFont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43" fontId="42" fillId="0" borderId="2" xfId="0" applyNumberFormat="1" applyFont="1" applyBorder="1" applyAlignment="1">
      <alignment horizontal="center" vertical="center"/>
    </xf>
    <xf numFmtId="43" fontId="42" fillId="0" borderId="2" xfId="0" applyNumberFormat="1" applyFont="1" applyBorder="1" applyAlignment="1">
      <alignment horizontal="right" vertical="center"/>
    </xf>
    <xf numFmtId="0" fontId="42" fillId="0" borderId="2" xfId="0" applyFont="1" applyBorder="1" applyAlignment="1">
      <alignment wrapText="1"/>
    </xf>
    <xf numFmtId="0" fontId="28" fillId="0" borderId="0" xfId="0" applyFont="1"/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/>
    </xf>
    <xf numFmtId="43" fontId="44" fillId="0" borderId="0" xfId="0" applyNumberFormat="1" applyFont="1" applyAlignment="1">
      <alignment horizontal="center" vertical="center"/>
    </xf>
    <xf numFmtId="43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43" fontId="43" fillId="0" borderId="0" xfId="0" applyNumberFormat="1" applyFont="1" applyAlignment="1">
      <alignment horizontal="right" vertical="center"/>
    </xf>
    <xf numFmtId="164" fontId="44" fillId="0" borderId="0" xfId="0" applyNumberFormat="1" applyFont="1" applyAlignment="1">
      <alignment horizontal="center" vertical="center"/>
    </xf>
    <xf numFmtId="0" fontId="45" fillId="0" borderId="0" xfId="0" applyFont="1"/>
    <xf numFmtId="43" fontId="44" fillId="0" borderId="0" xfId="27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43" fontId="44" fillId="0" borderId="0" xfId="27" applyFont="1" applyBorder="1" applyAlignment="1">
      <alignment horizontal="center" vertical="center"/>
    </xf>
    <xf numFmtId="43" fontId="44" fillId="0" borderId="0" xfId="27" applyFont="1" applyBorder="1" applyAlignment="1">
      <alignment horizontal="right" vertical="center"/>
    </xf>
    <xf numFmtId="43" fontId="44" fillId="0" borderId="0" xfId="27" applyFont="1" applyFill="1" applyBorder="1" applyAlignment="1">
      <alignment horizontal="center" vertical="center"/>
    </xf>
    <xf numFmtId="164" fontId="44" fillId="0" borderId="0" xfId="28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right" vertical="center"/>
    </xf>
    <xf numFmtId="164" fontId="44" fillId="0" borderId="0" xfId="27" applyNumberFormat="1" applyFont="1" applyFill="1" applyBorder="1" applyAlignment="1">
      <alignment horizontal="center" vertical="center"/>
    </xf>
    <xf numFmtId="164" fontId="40" fillId="10" borderId="0" xfId="28" applyNumberFormat="1" applyFont="1" applyFill="1" applyBorder="1" applyAlignment="1">
      <alignment horizontal="center" vertical="center" wrapText="1"/>
    </xf>
    <xf numFmtId="164" fontId="40" fillId="9" borderId="0" xfId="27" applyNumberFormat="1" applyFont="1" applyFill="1" applyBorder="1" applyAlignment="1">
      <alignment horizontal="left" vertical="center"/>
    </xf>
    <xf numFmtId="0" fontId="40" fillId="10" borderId="22" xfId="0" applyFont="1" applyFill="1" applyBorder="1" applyAlignment="1">
      <alignment horizontal="left" vertical="center" wrapText="1"/>
    </xf>
    <xf numFmtId="43" fontId="42" fillId="0" borderId="0" xfId="27" applyFont="1" applyBorder="1" applyAlignment="1">
      <alignment horizontal="center"/>
    </xf>
    <xf numFmtId="164" fontId="42" fillId="0" borderId="0" xfId="0" applyNumberFormat="1" applyFont="1" applyAlignment="1">
      <alignment horizontal="center" vertical="center"/>
    </xf>
    <xf numFmtId="164" fontId="42" fillId="0" borderId="0" xfId="27" applyNumberFormat="1" applyFont="1" applyBorder="1" applyAlignment="1">
      <alignment horizontal="center" vertical="center"/>
    </xf>
    <xf numFmtId="164" fontId="42" fillId="0" borderId="0" xfId="0" applyNumberFormat="1" applyFont="1" applyAlignment="1">
      <alignment horizontal="right" vertical="center"/>
    </xf>
    <xf numFmtId="164" fontId="42" fillId="0" borderId="0" xfId="0" applyNumberFormat="1" applyFont="1" applyAlignment="1">
      <alignment horizontal="center" vertical="top"/>
    </xf>
    <xf numFmtId="164" fontId="42" fillId="0" borderId="0" xfId="27" applyNumberFormat="1" applyFont="1" applyFill="1" applyBorder="1" applyAlignment="1">
      <alignment horizontal="center" vertical="top"/>
    </xf>
    <xf numFmtId="164" fontId="42" fillId="0" borderId="0" xfId="27" applyNumberFormat="1" applyFont="1" applyFill="1" applyBorder="1" applyAlignment="1">
      <alignment horizontal="center" vertical="top" wrapText="1"/>
    </xf>
    <xf numFmtId="164" fontId="42" fillId="0" borderId="0" xfId="27" applyNumberFormat="1" applyFont="1" applyBorder="1" applyAlignment="1">
      <alignment horizontal="left" vertical="center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left" vertical="center"/>
    </xf>
    <xf numFmtId="164" fontId="40" fillId="11" borderId="0" xfId="0" applyNumberFormat="1" applyFont="1" applyFill="1" applyAlignment="1">
      <alignment horizontal="left" vertical="center" wrapText="1"/>
    </xf>
    <xf numFmtId="164" fontId="40" fillId="11" borderId="0" xfId="0" applyNumberFormat="1" applyFont="1" applyFill="1" applyAlignment="1">
      <alignment horizontal="left" vertical="center"/>
    </xf>
    <xf numFmtId="164" fontId="40" fillId="12" borderId="0" xfId="27" applyNumberFormat="1" applyFont="1" applyFill="1" applyBorder="1" applyAlignment="1">
      <alignment horizontal="left" vertical="center"/>
    </xf>
    <xf numFmtId="0" fontId="40" fillId="11" borderId="0" xfId="0" applyFont="1" applyFill="1" applyAlignment="1">
      <alignment horizontal="left" vertical="center" wrapText="1"/>
    </xf>
    <xf numFmtId="43" fontId="42" fillId="0" borderId="0" xfId="27" applyFont="1" applyBorder="1" applyAlignment="1">
      <alignment horizontal="left" vertical="center"/>
    </xf>
    <xf numFmtId="164" fontId="42" fillId="0" borderId="0" xfId="27" applyNumberFormat="1" applyFont="1" applyFill="1" applyBorder="1" applyAlignment="1">
      <alignment horizontal="left" vertical="center" wrapText="1"/>
    </xf>
    <xf numFmtId="164" fontId="42" fillId="0" borderId="0" xfId="27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164" fontId="40" fillId="0" borderId="0" xfId="27" applyNumberFormat="1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164" fontId="40" fillId="0" borderId="0" xfId="27" applyNumberFormat="1" applyFont="1"/>
    <xf numFmtId="164" fontId="42" fillId="0" borderId="0" xfId="0" applyNumberFormat="1" applyFont="1"/>
    <xf numFmtId="164" fontId="42" fillId="0" borderId="0" xfId="0" applyNumberFormat="1" applyFont="1" applyAlignment="1">
      <alignment horizontal="left" vertical="center"/>
    </xf>
    <xf numFmtId="164" fontId="40" fillId="0" borderId="0" xfId="27" applyNumberFormat="1" applyFont="1" applyBorder="1" applyAlignment="1">
      <alignment horizontal="center" readingOrder="1"/>
    </xf>
    <xf numFmtId="164" fontId="40" fillId="11" borderId="0" xfId="27" applyNumberFormat="1" applyFont="1" applyFill="1" applyBorder="1" applyAlignment="1">
      <alignment horizontal="left" vertical="center" wrapText="1"/>
    </xf>
    <xf numFmtId="164" fontId="42" fillId="0" borderId="0" xfId="27" applyNumberFormat="1" applyFont="1" applyBorder="1"/>
    <xf numFmtId="164" fontId="40" fillId="0" borderId="0" xfId="27" applyNumberFormat="1" applyFont="1" applyBorder="1"/>
    <xf numFmtId="0" fontId="46" fillId="0" borderId="0" xfId="0" applyFont="1" applyAlignment="1">
      <alignment horizontal="left" vertical="center"/>
    </xf>
    <xf numFmtId="43" fontId="40" fillId="0" borderId="0" xfId="27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164" fontId="40" fillId="0" borderId="0" xfId="27" applyNumberFormat="1" applyFont="1" applyFill="1" applyBorder="1" applyAlignment="1">
      <alignment horizontal="left" vertical="center" wrapText="1"/>
    </xf>
    <xf numFmtId="43" fontId="40" fillId="0" borderId="0" xfId="0" applyNumberFormat="1" applyFont="1" applyAlignment="1">
      <alignment horizontal="left" vertical="center"/>
    </xf>
    <xf numFmtId="43" fontId="41" fillId="0" borderId="0" xfId="27" applyFont="1" applyAlignment="1">
      <alignment horizontal="left" vertical="center"/>
    </xf>
    <xf numFmtId="43" fontId="40" fillId="0" borderId="0" xfId="27" applyFont="1" applyBorder="1" applyAlignment="1">
      <alignment horizontal="left" vertical="center" wrapText="1"/>
    </xf>
    <xf numFmtId="164" fontId="40" fillId="0" borderId="0" xfId="27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43" fontId="41" fillId="0" borderId="0" xfId="0" applyNumberFormat="1" applyFont="1" applyAlignment="1">
      <alignment horizontal="center" vertical="center"/>
    </xf>
    <xf numFmtId="0" fontId="46" fillId="10" borderId="14" xfId="0" applyFont="1" applyFill="1" applyBorder="1" applyAlignment="1">
      <alignment horizontal="center" vertical="center"/>
    </xf>
    <xf numFmtId="43" fontId="46" fillId="10" borderId="14" xfId="0" applyNumberFormat="1" applyFont="1" applyFill="1" applyBorder="1" applyAlignment="1">
      <alignment horizontal="center" vertical="center"/>
    </xf>
    <xf numFmtId="0" fontId="46" fillId="10" borderId="14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3" fontId="42" fillId="0" borderId="0" xfId="0" applyNumberFormat="1" applyFont="1" applyAlignment="1">
      <alignment horizontal="center" vertical="center"/>
    </xf>
    <xf numFmtId="43" fontId="42" fillId="0" borderId="0" xfId="0" applyNumberFormat="1" applyFont="1" applyAlignment="1">
      <alignment horizontal="right" vertical="center"/>
    </xf>
  </cellXfs>
  <cellStyles count="29">
    <cellStyle name="Millares" xfId="27" builtinId="3"/>
    <cellStyle name="Millares 2" xfId="1" xr:uid="{00000000-0005-0000-0000-000000000000}"/>
    <cellStyle name="Moneda 2" xfId="28" xr:uid="{8CEFA4C9-8245-4D26-82D7-4489A835E802}"/>
    <cellStyle name="Normal" xfId="0" builtinId="0"/>
    <cellStyle name="S0" xfId="2" xr:uid="{00000000-0005-0000-0000-000002000000}"/>
    <cellStyle name="S1" xfId="3" xr:uid="{00000000-0005-0000-0000-000003000000}"/>
    <cellStyle name="S10" xfId="4" xr:uid="{00000000-0005-0000-0000-000004000000}"/>
    <cellStyle name="S11" xfId="5" xr:uid="{00000000-0005-0000-0000-000005000000}"/>
    <cellStyle name="S12" xfId="6" xr:uid="{00000000-0005-0000-0000-000006000000}"/>
    <cellStyle name="S13" xfId="7" xr:uid="{00000000-0005-0000-0000-000007000000}"/>
    <cellStyle name="S14" xfId="8" xr:uid="{00000000-0005-0000-0000-000008000000}"/>
    <cellStyle name="S15" xfId="9" xr:uid="{00000000-0005-0000-0000-000009000000}"/>
    <cellStyle name="S16" xfId="10" xr:uid="{00000000-0005-0000-0000-00000A000000}"/>
    <cellStyle name="S17" xfId="11" xr:uid="{00000000-0005-0000-0000-00000B000000}"/>
    <cellStyle name="S18" xfId="12" xr:uid="{00000000-0005-0000-0000-00000C000000}"/>
    <cellStyle name="S19" xfId="13" xr:uid="{00000000-0005-0000-0000-00000D000000}"/>
    <cellStyle name="S2" xfId="14" xr:uid="{00000000-0005-0000-0000-00000E000000}"/>
    <cellStyle name="S20" xfId="15" xr:uid="{00000000-0005-0000-0000-00000F000000}"/>
    <cellStyle name="S21" xfId="16" xr:uid="{00000000-0005-0000-0000-000010000000}"/>
    <cellStyle name="S22" xfId="17" xr:uid="{00000000-0005-0000-0000-000011000000}"/>
    <cellStyle name="S23" xfId="18" xr:uid="{00000000-0005-0000-0000-000012000000}"/>
    <cellStyle name="S24" xfId="19" xr:uid="{00000000-0005-0000-0000-000013000000}"/>
    <cellStyle name="S3" xfId="20" xr:uid="{00000000-0005-0000-0000-000014000000}"/>
    <cellStyle name="S4" xfId="21" xr:uid="{00000000-0005-0000-0000-000015000000}"/>
    <cellStyle name="S5" xfId="22" xr:uid="{00000000-0005-0000-0000-000016000000}"/>
    <cellStyle name="S6" xfId="23" xr:uid="{00000000-0005-0000-0000-000017000000}"/>
    <cellStyle name="S7" xfId="24" xr:uid="{00000000-0005-0000-0000-000018000000}"/>
    <cellStyle name="S8" xfId="25" xr:uid="{00000000-0005-0000-0000-000019000000}"/>
    <cellStyle name="S9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575583</xdr:colOff>
      <xdr:row>8</xdr:row>
      <xdr:rowOff>145596</xdr:rowOff>
    </xdr:from>
    <xdr:to>
      <xdr:col>3</xdr:col>
      <xdr:colOff>1782536</xdr:colOff>
      <xdr:row>13</xdr:row>
      <xdr:rowOff>164646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CD340BBE-F3B5-45C3-A4F5-37F1E3A3901D}"/>
            </a:ext>
          </a:extLst>
        </xdr:cNvPr>
        <xdr:cNvSpPr/>
      </xdr:nvSpPr>
      <xdr:spPr>
        <a:xfrm>
          <a:off x="575583" y="907596"/>
          <a:ext cx="8758917" cy="1012371"/>
        </a:xfrm>
        <a:prstGeom prst="roundRect">
          <a:avLst/>
        </a:prstGeom>
        <a:solidFill>
          <a:schemeClr val="accent1">
            <a:lumMod val="5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DO" sz="1600" b="1" i="1">
              <a:solidFill>
                <a:schemeClr val="bg2"/>
              </a:solidFill>
            </a:rPr>
            <a:t>Autoridad</a:t>
          </a:r>
          <a:r>
            <a:rPr lang="es-DO" sz="1600" b="1" i="1" baseline="0">
              <a:solidFill>
                <a:schemeClr val="bg2"/>
              </a:solidFill>
            </a:rPr>
            <a:t> Portuaria Dominicana 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Relacion Depositos Por Cuentas Bancarias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Al 29 de FEBRERO 2024</a:t>
          </a:r>
          <a:endParaRPr lang="es-DO" sz="1600" b="1" i="1">
            <a:solidFill>
              <a:schemeClr val="bg2"/>
            </a:solidFill>
          </a:endParaRPr>
        </a:p>
      </xdr:txBody>
    </xdr:sp>
    <xdr:clientData/>
  </xdr:twoCellAnchor>
  <xdr:twoCellAnchor>
    <xdr:from>
      <xdr:col>0</xdr:col>
      <xdr:colOff>1632860</xdr:colOff>
      <xdr:row>502</xdr:row>
      <xdr:rowOff>89807</xdr:rowOff>
    </xdr:from>
    <xdr:to>
      <xdr:col>3</xdr:col>
      <xdr:colOff>1143000</xdr:colOff>
      <xdr:row>510</xdr:row>
      <xdr:rowOff>134710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58AD2B4A-57A2-DC90-F28C-07F467FFD2E7}"/>
            </a:ext>
          </a:extLst>
        </xdr:cNvPr>
        <xdr:cNvGrpSpPr/>
      </xdr:nvGrpSpPr>
      <xdr:grpSpPr>
        <a:xfrm>
          <a:off x="1632860" y="102156986"/>
          <a:ext cx="7062104" cy="1568903"/>
          <a:chOff x="0" y="0"/>
          <a:chExt cx="6051550" cy="1419225"/>
        </a:xfrm>
      </xdr:grpSpPr>
      <xdr:pic>
        <xdr:nvPicPr>
          <xdr:cNvPr id="15" name="Imagen 14" descr="Imagen que contiene Círculo&#10;&#10;Descripción generada automáticamente">
            <a:extLst>
              <a:ext uri="{FF2B5EF4-FFF2-40B4-BE49-F238E27FC236}">
                <a16:creationId xmlns:a16="http://schemas.microsoft.com/office/drawing/2014/main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17" name="Imagen 16">
              <a:extLst>
                <a:ext uri="{FF2B5EF4-FFF2-40B4-BE49-F238E27FC236}">
                  <a16:creationId xmlns:a16="http://schemas.microsoft.com/office/drawing/2014/main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8" name="Imagen 1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2</xdr:col>
      <xdr:colOff>1547131</xdr:colOff>
      <xdr:row>437</xdr:row>
      <xdr:rowOff>160565</xdr:rowOff>
    </xdr:from>
    <xdr:to>
      <xdr:col>3</xdr:col>
      <xdr:colOff>244927</xdr:colOff>
      <xdr:row>444</xdr:row>
      <xdr:rowOff>40821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57774" y="89749994"/>
          <a:ext cx="2739117" cy="1213756"/>
        </a:xfrm>
        <a:prstGeom prst="rect">
          <a:avLst/>
        </a:prstGeom>
      </xdr:spPr>
    </xdr:pic>
    <xdr:clientData/>
  </xdr:twoCellAnchor>
  <xdr:twoCellAnchor editAs="oneCell">
    <xdr:from>
      <xdr:col>2</xdr:col>
      <xdr:colOff>446314</xdr:colOff>
      <xdr:row>0</xdr:row>
      <xdr:rowOff>137431</xdr:rowOff>
    </xdr:from>
    <xdr:to>
      <xdr:col>2</xdr:col>
      <xdr:colOff>2707821</xdr:colOff>
      <xdr:row>7</xdr:row>
      <xdr:rowOff>136071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782947-8645-4E19-A6FC-2608ECB610A5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56957" y="137431"/>
          <a:ext cx="2261507" cy="1332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766764</xdr:colOff>
      <xdr:row>2</xdr:row>
      <xdr:rowOff>8021</xdr:rowOff>
    </xdr:from>
    <xdr:ext cx="2709861" cy="1327066"/>
    <xdr:pic>
      <xdr:nvPicPr>
        <xdr:cNvPr id="2" name="3 Imagen">
          <a:extLst>
            <a:ext uri="{FF2B5EF4-FFF2-40B4-BE49-F238E27FC236}">
              <a16:creationId xmlns:a16="http://schemas.microsoft.com/office/drawing/2014/main" id="{C1F5B79D-8F1F-4B66-938B-AA8129F609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9" y="389021"/>
          <a:ext cx="2709861" cy="132706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809625</xdr:colOff>
      <xdr:row>2</xdr:row>
      <xdr:rowOff>172740</xdr:rowOff>
    </xdr:from>
    <xdr:ext cx="1501918" cy="1114722"/>
    <xdr:pic>
      <xdr:nvPicPr>
        <xdr:cNvPr id="3" name="4 Imagen">
          <a:extLst>
            <a:ext uri="{FF2B5EF4-FFF2-40B4-BE49-F238E27FC236}">
              <a16:creationId xmlns:a16="http://schemas.microsoft.com/office/drawing/2014/main" id="{C5349099-FC75-4D50-97B9-56777F93ED1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315200" y="553740"/>
          <a:ext cx="1501918" cy="1114722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936625</xdr:colOff>
      <xdr:row>88</xdr:row>
      <xdr:rowOff>142875</xdr:rowOff>
    </xdr:from>
    <xdr:to>
      <xdr:col>10</xdr:col>
      <xdr:colOff>283254</xdr:colOff>
      <xdr:row>97</xdr:row>
      <xdr:rowOff>109622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CE08583-6FBB-409E-BDED-C62574927DB3}"/>
            </a:ext>
          </a:extLst>
        </xdr:cNvPr>
        <xdr:cNvGrpSpPr/>
      </xdr:nvGrpSpPr>
      <xdr:grpSpPr>
        <a:xfrm>
          <a:off x="7016750" y="17176750"/>
          <a:ext cx="8173129" cy="2760747"/>
          <a:chOff x="0" y="0"/>
          <a:chExt cx="5762625" cy="202819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B4AFDF34-ADF5-2042-6134-6ED34939ED00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97F41D74-E5FE-E20A-B661-193C622AC4F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8" name="Imagen 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2E70358C-0247-E698-07C6-CDC489684B8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Imagen 5" descr="Texto&#10;&#10;Descripción generada automáticamente con confianza media">
            <a:extLst>
              <a:ext uri="{FF2B5EF4-FFF2-40B4-BE49-F238E27FC236}">
                <a16:creationId xmlns:a16="http://schemas.microsoft.com/office/drawing/2014/main" id="{0F55F5B9-D6BC-7BDA-2B22-45BC3E21B31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501"/>
  <sheetViews>
    <sheetView showGridLines="0" tabSelected="1" view="pageBreakPreview" zoomScale="70" zoomScaleNormal="100" zoomScaleSheetLayoutView="70" workbookViewId="0">
      <selection activeCell="F445" sqref="F445"/>
    </sheetView>
  </sheetViews>
  <sheetFormatPr baseColWidth="10" defaultColWidth="11.42578125" defaultRowHeight="15" x14ac:dyDescent="0.25"/>
  <cols>
    <col min="1" max="1" width="25.85546875" style="1" customWidth="1"/>
    <col min="2" max="2" width="26.7109375" style="1" customWidth="1"/>
    <col min="3" max="3" width="60.5703125" style="1" bestFit="1" customWidth="1"/>
    <col min="4" max="4" width="27.140625" style="1" bestFit="1" customWidth="1"/>
    <col min="5" max="5" width="24.5703125" style="1" bestFit="1" customWidth="1"/>
    <col min="6" max="6" width="18.28515625" style="1" customWidth="1"/>
    <col min="7" max="16384" width="11.42578125" style="1"/>
  </cols>
  <sheetData>
    <row r="8" spans="1:6" x14ac:dyDescent="0.25">
      <c r="A8" s="3"/>
      <c r="B8" s="3"/>
      <c r="C8" s="3"/>
      <c r="D8" s="4"/>
      <c r="E8" s="5"/>
      <c r="F8" s="2"/>
    </row>
    <row r="9" spans="1:6" x14ac:dyDescent="0.25">
      <c r="A9" s="3"/>
      <c r="B9" s="3"/>
      <c r="C9" s="3"/>
      <c r="D9" s="4"/>
      <c r="E9" s="5"/>
      <c r="F9" s="2"/>
    </row>
    <row r="10" spans="1:6" x14ac:dyDescent="0.25">
      <c r="A10" s="3"/>
      <c r="B10" s="3"/>
      <c r="C10" s="3"/>
      <c r="D10" s="4"/>
      <c r="E10" s="5"/>
      <c r="F10" s="2"/>
    </row>
    <row r="11" spans="1:6" ht="16.5" x14ac:dyDescent="0.25">
      <c r="A11" s="147"/>
      <c r="B11" s="147"/>
      <c r="C11" s="147"/>
      <c r="D11" s="147"/>
      <c r="E11" s="5"/>
      <c r="F11" s="2"/>
    </row>
    <row r="12" spans="1:6" ht="16.5" x14ac:dyDescent="0.25">
      <c r="A12" s="6"/>
      <c r="B12" s="6"/>
      <c r="C12" s="6"/>
      <c r="D12" s="6"/>
      <c r="E12" s="5"/>
      <c r="F12" s="2"/>
    </row>
    <row r="13" spans="1:6" ht="16.5" x14ac:dyDescent="0.25">
      <c r="A13" s="6"/>
      <c r="B13" s="6"/>
      <c r="C13" s="6"/>
      <c r="D13" s="6"/>
      <c r="E13" s="5"/>
      <c r="F13" s="2"/>
    </row>
    <row r="14" spans="1:6" ht="16.5" x14ac:dyDescent="0.25">
      <c r="A14" s="6"/>
      <c r="B14" s="6"/>
      <c r="C14" s="6"/>
      <c r="D14" s="6"/>
      <c r="E14" s="5"/>
      <c r="F14" s="2"/>
    </row>
    <row r="15" spans="1:6" ht="21" x14ac:dyDescent="0.35">
      <c r="A15" s="148" t="s">
        <v>13</v>
      </c>
      <c r="B15" s="148"/>
      <c r="C15" s="148"/>
      <c r="D15" s="148"/>
      <c r="E15" s="5"/>
      <c r="F15" s="2"/>
    </row>
    <row r="16" spans="1:6" ht="21.75" thickBot="1" x14ac:dyDescent="0.4">
      <c r="A16" s="142" t="s">
        <v>12</v>
      </c>
      <c r="B16" s="142"/>
      <c r="C16" s="142"/>
      <c r="D16" s="142"/>
      <c r="E16" s="5"/>
      <c r="F16" s="2"/>
    </row>
    <row r="17" spans="1:6" ht="15.75" thickBot="1" x14ac:dyDescent="0.3">
      <c r="A17" s="48" t="s">
        <v>18</v>
      </c>
      <c r="B17" s="48" t="s">
        <v>0</v>
      </c>
      <c r="C17" s="48" t="s">
        <v>19</v>
      </c>
      <c r="D17" s="49" t="s">
        <v>1</v>
      </c>
      <c r="E17" s="5"/>
      <c r="F17" s="2"/>
    </row>
    <row r="18" spans="1:6" x14ac:dyDescent="0.25">
      <c r="A18" s="50">
        <v>45324</v>
      </c>
      <c r="B18" s="51" t="s">
        <v>22</v>
      </c>
      <c r="C18" s="52" t="s">
        <v>16</v>
      </c>
      <c r="D18" s="53">
        <v>650</v>
      </c>
      <c r="E18" s="5"/>
      <c r="F18" s="2"/>
    </row>
    <row r="19" spans="1:6" x14ac:dyDescent="0.25">
      <c r="A19" s="54">
        <v>45327</v>
      </c>
      <c r="B19" s="51" t="s">
        <v>23</v>
      </c>
      <c r="C19" s="52" t="s">
        <v>16</v>
      </c>
      <c r="D19" s="55">
        <v>13000</v>
      </c>
      <c r="E19" s="5"/>
      <c r="F19" s="2"/>
    </row>
    <row r="20" spans="1:6" x14ac:dyDescent="0.25">
      <c r="A20" s="54">
        <v>45327</v>
      </c>
      <c r="B20" s="51" t="s">
        <v>24</v>
      </c>
      <c r="C20" s="52" t="s">
        <v>16</v>
      </c>
      <c r="D20" s="53">
        <v>355</v>
      </c>
      <c r="E20" s="5"/>
      <c r="F20" s="2"/>
    </row>
    <row r="21" spans="1:6" x14ac:dyDescent="0.25">
      <c r="A21" s="54">
        <v>45327</v>
      </c>
      <c r="B21" s="51" t="s">
        <v>25</v>
      </c>
      <c r="C21" s="52" t="s">
        <v>16</v>
      </c>
      <c r="D21" s="53">
        <v>505</v>
      </c>
      <c r="E21" s="5"/>
      <c r="F21" s="2"/>
    </row>
    <row r="22" spans="1:6" x14ac:dyDescent="0.25">
      <c r="A22" s="54">
        <v>45328</v>
      </c>
      <c r="B22" s="51" t="s">
        <v>26</v>
      </c>
      <c r="C22" s="52" t="s">
        <v>27</v>
      </c>
      <c r="D22" s="55">
        <v>8828.19</v>
      </c>
      <c r="E22" s="5"/>
      <c r="F22" s="2"/>
    </row>
    <row r="23" spans="1:6" x14ac:dyDescent="0.25">
      <c r="A23" s="54">
        <v>45328</v>
      </c>
      <c r="B23" s="51" t="s">
        <v>28</v>
      </c>
      <c r="C23" s="52" t="s">
        <v>16</v>
      </c>
      <c r="D23" s="53">
        <v>875</v>
      </c>
      <c r="E23" s="5"/>
      <c r="F23" s="2"/>
    </row>
    <row r="24" spans="1:6" x14ac:dyDescent="0.25">
      <c r="A24" s="50">
        <v>45329</v>
      </c>
      <c r="B24" s="51" t="s">
        <v>29</v>
      </c>
      <c r="C24" s="52" t="s">
        <v>16</v>
      </c>
      <c r="D24" s="53">
        <v>925</v>
      </c>
      <c r="E24" s="5"/>
      <c r="F24" s="2"/>
    </row>
    <row r="25" spans="1:6" x14ac:dyDescent="0.25">
      <c r="A25" s="50">
        <v>45330</v>
      </c>
      <c r="B25" s="51" t="s">
        <v>30</v>
      </c>
      <c r="C25" s="52" t="s">
        <v>16</v>
      </c>
      <c r="D25" s="53">
        <v>900</v>
      </c>
      <c r="E25" s="5"/>
      <c r="F25" s="2"/>
    </row>
    <row r="26" spans="1:6" x14ac:dyDescent="0.25">
      <c r="A26" s="50">
        <v>45331</v>
      </c>
      <c r="B26" s="51" t="s">
        <v>31</v>
      </c>
      <c r="C26" s="52" t="s">
        <v>16</v>
      </c>
      <c r="D26" s="53">
        <v>790</v>
      </c>
      <c r="E26" s="5"/>
      <c r="F26" s="2"/>
    </row>
    <row r="27" spans="1:6" x14ac:dyDescent="0.25">
      <c r="A27" s="50">
        <v>45334</v>
      </c>
      <c r="B27" s="51" t="s">
        <v>32</v>
      </c>
      <c r="C27" s="52" t="s">
        <v>17</v>
      </c>
      <c r="D27" s="55">
        <v>2986</v>
      </c>
      <c r="E27" s="5"/>
      <c r="F27" s="2"/>
    </row>
    <row r="28" spans="1:6" x14ac:dyDescent="0.25">
      <c r="A28" s="50">
        <v>45334</v>
      </c>
      <c r="B28" s="51" t="s">
        <v>33</v>
      </c>
      <c r="C28" s="52" t="s">
        <v>17</v>
      </c>
      <c r="D28" s="55">
        <v>31238.06</v>
      </c>
      <c r="E28" s="5"/>
      <c r="F28" s="2"/>
    </row>
    <row r="29" spans="1:6" x14ac:dyDescent="0.25">
      <c r="A29" s="50">
        <v>45334</v>
      </c>
      <c r="B29" s="51" t="s">
        <v>34</v>
      </c>
      <c r="C29" s="52" t="s">
        <v>16</v>
      </c>
      <c r="D29" s="53">
        <v>630</v>
      </c>
      <c r="E29" s="5"/>
      <c r="F29" s="2"/>
    </row>
    <row r="30" spans="1:6" x14ac:dyDescent="0.25">
      <c r="A30" s="50">
        <v>45334</v>
      </c>
      <c r="B30" s="51" t="s">
        <v>35</v>
      </c>
      <c r="C30" s="52" t="s">
        <v>16</v>
      </c>
      <c r="D30" s="53">
        <v>250</v>
      </c>
      <c r="E30" s="5"/>
      <c r="F30" s="2"/>
    </row>
    <row r="31" spans="1:6" x14ac:dyDescent="0.25">
      <c r="A31" s="50">
        <v>45335</v>
      </c>
      <c r="B31" s="51" t="s">
        <v>36</v>
      </c>
      <c r="C31" s="52" t="s">
        <v>16</v>
      </c>
      <c r="D31" s="53">
        <v>440</v>
      </c>
      <c r="E31" s="5"/>
      <c r="F31" s="2"/>
    </row>
    <row r="32" spans="1:6" x14ac:dyDescent="0.25">
      <c r="A32" s="50">
        <v>45336</v>
      </c>
      <c r="B32" s="51" t="s">
        <v>37</v>
      </c>
      <c r="C32" s="52" t="s">
        <v>16</v>
      </c>
      <c r="D32" s="53">
        <v>680</v>
      </c>
      <c r="E32" s="5"/>
      <c r="F32" s="2"/>
    </row>
    <row r="33" spans="1:6" x14ac:dyDescent="0.25">
      <c r="A33" s="50">
        <v>45337</v>
      </c>
      <c r="B33" s="51" t="s">
        <v>38</v>
      </c>
      <c r="C33" s="52" t="s">
        <v>16</v>
      </c>
      <c r="D33" s="53">
        <v>430</v>
      </c>
      <c r="E33" s="5"/>
      <c r="F33" s="2"/>
    </row>
    <row r="34" spans="1:6" x14ac:dyDescent="0.25">
      <c r="A34" s="50">
        <v>45338</v>
      </c>
      <c r="B34" s="51" t="s">
        <v>39</v>
      </c>
      <c r="C34" s="52" t="s">
        <v>16</v>
      </c>
      <c r="D34" s="53">
        <v>900</v>
      </c>
      <c r="E34" s="5"/>
      <c r="F34" s="2"/>
    </row>
    <row r="35" spans="1:6" x14ac:dyDescent="0.25">
      <c r="A35" s="50">
        <v>45342</v>
      </c>
      <c r="B35" s="51" t="s">
        <v>40</v>
      </c>
      <c r="C35" s="52" t="s">
        <v>17</v>
      </c>
      <c r="D35" s="55">
        <v>12694.86</v>
      </c>
      <c r="E35" s="5"/>
      <c r="F35" s="2"/>
    </row>
    <row r="36" spans="1:6" x14ac:dyDescent="0.25">
      <c r="A36" s="50">
        <v>45342</v>
      </c>
      <c r="B36" s="51" t="s">
        <v>41</v>
      </c>
      <c r="C36" s="52" t="s">
        <v>17</v>
      </c>
      <c r="D36" s="55">
        <v>8184.52</v>
      </c>
      <c r="E36" s="5"/>
      <c r="F36" s="2"/>
    </row>
    <row r="37" spans="1:6" x14ac:dyDescent="0.25">
      <c r="A37" s="50">
        <v>45342</v>
      </c>
      <c r="B37" s="51" t="s">
        <v>42</v>
      </c>
      <c r="C37" s="52" t="s">
        <v>17</v>
      </c>
      <c r="D37" s="55">
        <v>4035</v>
      </c>
      <c r="E37" s="5"/>
      <c r="F37" s="2"/>
    </row>
    <row r="38" spans="1:6" x14ac:dyDescent="0.25">
      <c r="A38" s="50">
        <v>45342</v>
      </c>
      <c r="B38" s="51" t="s">
        <v>43</v>
      </c>
      <c r="C38" s="52" t="s">
        <v>16</v>
      </c>
      <c r="D38" s="53">
        <v>555</v>
      </c>
      <c r="E38" s="5"/>
      <c r="F38" s="2"/>
    </row>
    <row r="39" spans="1:6" x14ac:dyDescent="0.25">
      <c r="A39" s="50">
        <v>45342</v>
      </c>
      <c r="B39" s="51" t="s">
        <v>44</v>
      </c>
      <c r="C39" s="52" t="s">
        <v>16</v>
      </c>
      <c r="D39" s="53">
        <v>445</v>
      </c>
      <c r="E39" s="5"/>
      <c r="F39" s="2"/>
    </row>
    <row r="40" spans="1:6" x14ac:dyDescent="0.25">
      <c r="A40" s="50">
        <v>45342</v>
      </c>
      <c r="B40" s="51" t="s">
        <v>45</v>
      </c>
      <c r="C40" s="52" t="s">
        <v>16</v>
      </c>
      <c r="D40" s="53">
        <v>965</v>
      </c>
      <c r="E40" s="5"/>
      <c r="F40" s="2"/>
    </row>
    <row r="41" spans="1:6" x14ac:dyDescent="0.25">
      <c r="A41" s="50">
        <v>45343</v>
      </c>
      <c r="B41" s="51" t="s">
        <v>46</v>
      </c>
      <c r="C41" s="52" t="s">
        <v>16</v>
      </c>
      <c r="D41" s="55">
        <v>1010</v>
      </c>
      <c r="E41" s="5"/>
      <c r="F41" s="2"/>
    </row>
    <row r="42" spans="1:6" x14ac:dyDescent="0.25">
      <c r="A42" s="50">
        <v>45344</v>
      </c>
      <c r="B42" s="51" t="s">
        <v>47</v>
      </c>
      <c r="C42" s="52" t="s">
        <v>16</v>
      </c>
      <c r="D42" s="53">
        <v>780</v>
      </c>
      <c r="E42" s="5"/>
      <c r="F42" s="2"/>
    </row>
    <row r="43" spans="1:6" x14ac:dyDescent="0.25">
      <c r="A43" s="50">
        <v>45345</v>
      </c>
      <c r="B43" s="51" t="s">
        <v>48</v>
      </c>
      <c r="C43" s="52" t="s">
        <v>16</v>
      </c>
      <c r="D43" s="53">
        <v>930</v>
      </c>
      <c r="E43" s="5"/>
      <c r="F43" s="2"/>
    </row>
    <row r="44" spans="1:6" x14ac:dyDescent="0.25">
      <c r="A44" s="50">
        <v>45348</v>
      </c>
      <c r="B44" s="51" t="s">
        <v>49</v>
      </c>
      <c r="C44" s="52" t="s">
        <v>17</v>
      </c>
      <c r="D44" s="55">
        <v>26949.86</v>
      </c>
      <c r="E44" s="5"/>
      <c r="F44" s="2"/>
    </row>
    <row r="45" spans="1:6" x14ac:dyDescent="0.25">
      <c r="A45" s="50">
        <v>45348</v>
      </c>
      <c r="B45" s="51" t="s">
        <v>50</v>
      </c>
      <c r="C45" s="52" t="s">
        <v>17</v>
      </c>
      <c r="D45" s="55">
        <v>1778.86</v>
      </c>
      <c r="E45" s="5"/>
      <c r="F45" s="2"/>
    </row>
    <row r="46" spans="1:6" x14ac:dyDescent="0.25">
      <c r="A46" s="50">
        <v>45348</v>
      </c>
      <c r="B46" s="51" t="s">
        <v>50</v>
      </c>
      <c r="C46" s="52" t="s">
        <v>17</v>
      </c>
      <c r="D46" s="55">
        <v>13698.68</v>
      </c>
      <c r="E46" s="5"/>
      <c r="F46" s="2"/>
    </row>
    <row r="47" spans="1:6" x14ac:dyDescent="0.25">
      <c r="A47" s="50">
        <v>45348</v>
      </c>
      <c r="B47" s="51" t="s">
        <v>51</v>
      </c>
      <c r="C47" s="52" t="s">
        <v>16</v>
      </c>
      <c r="D47" s="53">
        <v>570</v>
      </c>
      <c r="E47" s="5"/>
      <c r="F47" s="2"/>
    </row>
    <row r="48" spans="1:6" x14ac:dyDescent="0.25">
      <c r="A48" s="50">
        <v>45348</v>
      </c>
      <c r="B48" s="51" t="s">
        <v>52</v>
      </c>
      <c r="C48" s="52" t="s">
        <v>16</v>
      </c>
      <c r="D48" s="53">
        <v>160</v>
      </c>
      <c r="E48" s="5"/>
      <c r="F48" s="2"/>
    </row>
    <row r="49" spans="1:6" x14ac:dyDescent="0.25">
      <c r="A49" s="50">
        <v>45348</v>
      </c>
      <c r="B49" s="51" t="s">
        <v>53</v>
      </c>
      <c r="C49" s="52" t="s">
        <v>17</v>
      </c>
      <c r="D49" s="55">
        <v>66480</v>
      </c>
      <c r="E49" s="5"/>
      <c r="F49" s="2"/>
    </row>
    <row r="50" spans="1:6" x14ac:dyDescent="0.25">
      <c r="A50" s="50">
        <v>45350</v>
      </c>
      <c r="B50" s="51" t="s">
        <v>54</v>
      </c>
      <c r="C50" s="52" t="s">
        <v>16</v>
      </c>
      <c r="D50" s="55">
        <v>13000</v>
      </c>
      <c r="E50" s="5"/>
      <c r="F50" s="2"/>
    </row>
    <row r="51" spans="1:6" x14ac:dyDescent="0.25">
      <c r="A51" s="50">
        <v>45350</v>
      </c>
      <c r="B51" s="51" t="s">
        <v>55</v>
      </c>
      <c r="C51" s="52" t="s">
        <v>16</v>
      </c>
      <c r="D51" s="53">
        <v>465</v>
      </c>
      <c r="E51" s="5"/>
      <c r="F51" s="2"/>
    </row>
    <row r="52" spans="1:6" x14ac:dyDescent="0.25">
      <c r="A52" s="50">
        <v>45351</v>
      </c>
      <c r="B52" s="51" t="s">
        <v>56</v>
      </c>
      <c r="C52" s="52" t="s">
        <v>16</v>
      </c>
      <c r="D52" s="53">
        <v>440</v>
      </c>
      <c r="E52" s="5"/>
      <c r="F52" s="2"/>
    </row>
    <row r="53" spans="1:6" x14ac:dyDescent="0.25">
      <c r="A53" s="56"/>
      <c r="B53" s="51"/>
      <c r="C53" s="52"/>
      <c r="D53" s="57"/>
      <c r="E53" s="5"/>
      <c r="F53" s="2"/>
    </row>
    <row r="54" spans="1:6" ht="19.5" thickBot="1" x14ac:dyDescent="0.35">
      <c r="A54" s="146" t="s">
        <v>2</v>
      </c>
      <c r="B54" s="146"/>
      <c r="C54" s="146"/>
      <c r="D54" s="58">
        <v>217524.03</v>
      </c>
      <c r="E54" s="2"/>
      <c r="F54" s="2"/>
    </row>
    <row r="55" spans="1:6" ht="15.75" customHeight="1" thickTop="1" x14ac:dyDescent="0.25">
      <c r="A55" s="59"/>
      <c r="B55" s="60"/>
      <c r="C55" s="61"/>
      <c r="D55" s="8"/>
      <c r="E55" s="8"/>
    </row>
    <row r="56" spans="1:6" ht="17.25" x14ac:dyDescent="0.25">
      <c r="A56"/>
      <c r="B56" s="59"/>
      <c r="C56" s="59"/>
    </row>
    <row r="57" spans="1:6" ht="21" x14ac:dyDescent="0.35">
      <c r="A57" s="62"/>
      <c r="B57" s="62"/>
      <c r="C57" s="62"/>
      <c r="D57" s="47"/>
    </row>
    <row r="58" spans="1:6" ht="21" x14ac:dyDescent="0.25">
      <c r="A58" s="145" t="s">
        <v>57</v>
      </c>
      <c r="B58" s="145"/>
      <c r="C58" s="145"/>
      <c r="D58" s="145"/>
    </row>
    <row r="59" spans="1:6" ht="16.5" customHeight="1" x14ac:dyDescent="0.25">
      <c r="A59" s="145" t="s">
        <v>58</v>
      </c>
      <c r="B59" s="145"/>
      <c r="C59" s="145"/>
      <c r="D59" s="145"/>
    </row>
    <row r="60" spans="1:6" ht="16.5" customHeight="1" x14ac:dyDescent="0.25">
      <c r="A60" s="145" t="s">
        <v>291</v>
      </c>
      <c r="B60" s="145"/>
      <c r="C60" s="145"/>
      <c r="D60" s="145"/>
    </row>
    <row r="61" spans="1:6" ht="16.5" customHeight="1" x14ac:dyDescent="0.25">
      <c r="A61" s="63"/>
      <c r="B61" s="63"/>
      <c r="C61" s="63"/>
      <c r="D61" s="63"/>
    </row>
    <row r="62" spans="1:6" ht="16.5" customHeight="1" x14ac:dyDescent="0.25">
      <c r="A62" s="63"/>
      <c r="B62" s="63"/>
      <c r="C62" s="63"/>
      <c r="D62" s="63"/>
    </row>
    <row r="63" spans="1:6" ht="15.75" thickBot="1" x14ac:dyDescent="0.3">
      <c r="A63" s="64"/>
      <c r="B63" s="65"/>
      <c r="C63" s="65"/>
      <c r="D63" s="66"/>
      <c r="E63" s="9"/>
      <c r="F63" s="9"/>
    </row>
    <row r="64" spans="1:6" ht="15.75" thickBot="1" x14ac:dyDescent="0.3">
      <c r="A64" s="67" t="s">
        <v>7</v>
      </c>
      <c r="B64" s="68" t="s">
        <v>0</v>
      </c>
      <c r="C64" s="67" t="s">
        <v>9</v>
      </c>
      <c r="D64" s="69" t="s">
        <v>20</v>
      </c>
      <c r="E64" s="2"/>
      <c r="F64" s="2"/>
    </row>
    <row r="65" spans="1:6" x14ac:dyDescent="0.25">
      <c r="A65" s="70">
        <v>45330</v>
      </c>
      <c r="B65" s="71">
        <v>4524000019875</v>
      </c>
      <c r="C65" s="72" t="s">
        <v>15</v>
      </c>
      <c r="D65" s="73">
        <v>560487.5</v>
      </c>
      <c r="E65" s="2"/>
      <c r="F65" s="2"/>
    </row>
    <row r="66" spans="1:6" x14ac:dyDescent="0.25">
      <c r="A66" s="70">
        <v>45330</v>
      </c>
      <c r="B66" s="71">
        <v>4524000039516</v>
      </c>
      <c r="C66" s="72" t="s">
        <v>15</v>
      </c>
      <c r="D66" s="73">
        <v>225147</v>
      </c>
      <c r="E66" s="2"/>
      <c r="F66" s="2"/>
    </row>
    <row r="67" spans="1:6" x14ac:dyDescent="0.25">
      <c r="A67" s="70">
        <v>45334</v>
      </c>
      <c r="B67" s="71">
        <v>4524000013455</v>
      </c>
      <c r="C67" s="72" t="s">
        <v>15</v>
      </c>
      <c r="D67" s="73">
        <v>25646</v>
      </c>
      <c r="E67" s="2"/>
      <c r="F67" s="2"/>
    </row>
    <row r="68" spans="1:6" x14ac:dyDescent="0.25">
      <c r="A68" s="70">
        <v>45336</v>
      </c>
      <c r="B68" s="71">
        <v>4524000019899</v>
      </c>
      <c r="C68" s="72" t="s">
        <v>15</v>
      </c>
      <c r="D68" s="73">
        <v>118000</v>
      </c>
      <c r="E68" s="2"/>
      <c r="F68" s="2"/>
    </row>
    <row r="69" spans="1:6" x14ac:dyDescent="0.25">
      <c r="A69" s="70">
        <v>45342</v>
      </c>
      <c r="B69" s="71">
        <v>4524000031935</v>
      </c>
      <c r="C69" s="72" t="s">
        <v>15</v>
      </c>
      <c r="D69" s="73">
        <v>533525</v>
      </c>
      <c r="E69" s="2"/>
      <c r="F69" s="2"/>
    </row>
    <row r="70" spans="1:6" x14ac:dyDescent="0.25">
      <c r="A70" s="70">
        <v>45350</v>
      </c>
      <c r="B70" s="74">
        <v>4524000013715</v>
      </c>
      <c r="C70" s="75" t="s">
        <v>15</v>
      </c>
      <c r="D70" s="73">
        <v>2990</v>
      </c>
      <c r="E70" s="2"/>
      <c r="F70" s="2"/>
    </row>
    <row r="71" spans="1:6" x14ac:dyDescent="0.25">
      <c r="A71" s="70">
        <v>45351</v>
      </c>
      <c r="B71" s="74">
        <v>4524000032907</v>
      </c>
      <c r="C71" s="75" t="s">
        <v>15</v>
      </c>
      <c r="D71" s="73">
        <v>1024861</v>
      </c>
      <c r="E71" s="2"/>
      <c r="F71" s="2"/>
    </row>
    <row r="72" spans="1:6" x14ac:dyDescent="0.25">
      <c r="A72" s="70">
        <v>45351</v>
      </c>
      <c r="B72" s="74">
        <v>4524000034395</v>
      </c>
      <c r="C72" s="75" t="s">
        <v>15</v>
      </c>
      <c r="D72" s="73">
        <v>42750</v>
      </c>
      <c r="E72" s="2"/>
      <c r="F72" s="2"/>
    </row>
    <row r="73" spans="1:6" x14ac:dyDescent="0.25">
      <c r="A73" s="151" t="s">
        <v>59</v>
      </c>
      <c r="B73" s="152"/>
      <c r="C73" s="153"/>
      <c r="D73" s="76">
        <v>2533406.5</v>
      </c>
      <c r="E73" s="2"/>
      <c r="F73" s="2"/>
    </row>
    <row r="74" spans="1:6" ht="18.75" x14ac:dyDescent="0.3">
      <c r="A74" s="7"/>
      <c r="B74" s="77"/>
      <c r="C74" s="77"/>
      <c r="D74" s="77"/>
      <c r="E74" s="10"/>
      <c r="F74" s="2"/>
    </row>
    <row r="75" spans="1:6" ht="21" x14ac:dyDescent="0.25">
      <c r="A75" s="149" t="s">
        <v>57</v>
      </c>
      <c r="B75" s="149"/>
      <c r="C75" s="149"/>
      <c r="D75" s="149"/>
      <c r="E75" s="78"/>
      <c r="F75" s="2"/>
    </row>
    <row r="76" spans="1:6" ht="21" x14ac:dyDescent="0.25">
      <c r="A76" s="149" t="s">
        <v>60</v>
      </c>
      <c r="B76" s="149"/>
      <c r="C76" s="149"/>
      <c r="D76" s="149"/>
      <c r="E76" s="78"/>
      <c r="F76" s="2"/>
    </row>
    <row r="77" spans="1:6" ht="21" x14ac:dyDescent="0.25">
      <c r="A77" s="150" t="s">
        <v>292</v>
      </c>
      <c r="B77" s="150"/>
      <c r="C77" s="150"/>
      <c r="D77" s="150"/>
      <c r="E77" s="78"/>
      <c r="F77" s="2"/>
    </row>
    <row r="78" spans="1:6" ht="17.25" x14ac:dyDescent="0.3">
      <c r="A78" s="79"/>
      <c r="B78" s="79"/>
      <c r="C78" s="80"/>
      <c r="D78" s="80"/>
      <c r="E78" s="81"/>
      <c r="F78" s="2"/>
    </row>
    <row r="79" spans="1:6" ht="17.25" x14ac:dyDescent="0.3">
      <c r="A79" s="82" t="s">
        <v>7</v>
      </c>
      <c r="B79" s="82" t="s">
        <v>0</v>
      </c>
      <c r="C79" s="83" t="s">
        <v>9</v>
      </c>
      <c r="D79" s="84" t="s">
        <v>20</v>
      </c>
      <c r="E79" s="81"/>
      <c r="F79" s="2"/>
    </row>
    <row r="80" spans="1:6" ht="17.25" x14ac:dyDescent="0.3">
      <c r="A80" s="11">
        <v>45351</v>
      </c>
      <c r="B80" s="12" t="s">
        <v>61</v>
      </c>
      <c r="C80" s="13" t="s">
        <v>62</v>
      </c>
      <c r="D80" s="12">
        <v>730</v>
      </c>
      <c r="E80" s="81"/>
      <c r="F80" s="2"/>
    </row>
    <row r="81" spans="1:6" ht="17.25" x14ac:dyDescent="0.3">
      <c r="A81" s="11">
        <v>45351</v>
      </c>
      <c r="B81" s="12" t="s">
        <v>63</v>
      </c>
      <c r="C81" s="13" t="s">
        <v>62</v>
      </c>
      <c r="D81" s="85">
        <v>13246.52</v>
      </c>
      <c r="E81" s="81"/>
      <c r="F81" s="2"/>
    </row>
    <row r="82" spans="1:6" ht="17.25" x14ac:dyDescent="0.3">
      <c r="A82" s="11">
        <v>45351</v>
      </c>
      <c r="B82" s="12" t="s">
        <v>64</v>
      </c>
      <c r="C82" s="13" t="s">
        <v>62</v>
      </c>
      <c r="D82" s="14">
        <v>4044</v>
      </c>
      <c r="E82" s="81"/>
      <c r="F82" s="2"/>
    </row>
    <row r="83" spans="1:6" ht="18" thickBot="1" x14ac:dyDescent="0.35">
      <c r="A83" s="79"/>
      <c r="B83" s="79"/>
      <c r="C83" s="86" t="s">
        <v>2</v>
      </c>
      <c r="D83" s="87">
        <v>18020.52</v>
      </c>
      <c r="E83" s="81"/>
      <c r="F83" s="2"/>
    </row>
    <row r="84" spans="1:6" ht="18" thickTop="1" x14ac:dyDescent="0.3">
      <c r="A84" s="79"/>
      <c r="B84" s="79"/>
      <c r="C84" s="80"/>
      <c r="D84" s="80"/>
      <c r="E84" s="81"/>
      <c r="F84" s="2"/>
    </row>
    <row r="85" spans="1:6" ht="17.25" x14ac:dyDescent="0.25">
      <c r="A85" s="88"/>
      <c r="B85" s="88"/>
      <c r="C85" s="88"/>
      <c r="D85" s="89"/>
      <c r="E85" s="90"/>
      <c r="F85" s="2"/>
    </row>
    <row r="86" spans="1:6" ht="21" x14ac:dyDescent="0.35">
      <c r="A86" s="148" t="s">
        <v>11</v>
      </c>
      <c r="B86" s="148"/>
      <c r="C86" s="148"/>
      <c r="D86" s="148"/>
      <c r="E86" s="90"/>
      <c r="F86" s="2"/>
    </row>
    <row r="87" spans="1:6" ht="21.75" thickBot="1" x14ac:dyDescent="0.4">
      <c r="A87" s="142" t="s">
        <v>12</v>
      </c>
      <c r="B87" s="142"/>
      <c r="C87" s="142"/>
      <c r="D87" s="142"/>
      <c r="E87" s="90"/>
      <c r="F87" s="2"/>
    </row>
    <row r="88" spans="1:6" ht="19.5" thickBot="1" x14ac:dyDescent="0.35">
      <c r="A88" s="143"/>
      <c r="B88" s="143"/>
      <c r="C88" s="143"/>
      <c r="D88" s="143"/>
      <c r="E88" s="90"/>
      <c r="F88" s="2"/>
    </row>
    <row r="89" spans="1:6" ht="15.75" x14ac:dyDescent="0.25">
      <c r="A89" s="91" t="s">
        <v>7</v>
      </c>
      <c r="B89" s="91" t="s">
        <v>0</v>
      </c>
      <c r="C89" s="92" t="s">
        <v>8</v>
      </c>
      <c r="D89" s="91" t="s">
        <v>20</v>
      </c>
      <c r="E89" s="93"/>
      <c r="F89" s="2"/>
    </row>
    <row r="90" spans="1:6" ht="15.75" x14ac:dyDescent="0.25">
      <c r="A90" s="94">
        <v>45323</v>
      </c>
      <c r="B90" s="95">
        <v>310120193</v>
      </c>
      <c r="C90" s="96" t="s">
        <v>65</v>
      </c>
      <c r="D90" s="97">
        <v>2175</v>
      </c>
      <c r="E90" s="93"/>
      <c r="F90" s="2"/>
    </row>
    <row r="91" spans="1:6" ht="15.75" x14ac:dyDescent="0.25">
      <c r="A91" s="98">
        <v>45323</v>
      </c>
      <c r="B91" s="95" t="s">
        <v>66</v>
      </c>
      <c r="C91" s="96" t="s">
        <v>67</v>
      </c>
      <c r="D91" s="99">
        <v>9890</v>
      </c>
      <c r="E91" s="93"/>
      <c r="F91" s="2"/>
    </row>
    <row r="92" spans="1:6" ht="15.75" x14ac:dyDescent="0.25">
      <c r="A92" s="98">
        <v>45323</v>
      </c>
      <c r="B92" s="95" t="s">
        <v>68</v>
      </c>
      <c r="C92" s="96" t="s">
        <v>67</v>
      </c>
      <c r="D92" s="99">
        <v>9890</v>
      </c>
      <c r="E92" s="93"/>
      <c r="F92" s="2"/>
    </row>
    <row r="93" spans="1:6" ht="15.75" x14ac:dyDescent="0.25">
      <c r="A93" s="98">
        <v>45323</v>
      </c>
      <c r="B93" s="95" t="s">
        <v>69</v>
      </c>
      <c r="C93" s="96" t="s">
        <v>70</v>
      </c>
      <c r="D93" s="99">
        <v>4200</v>
      </c>
      <c r="E93" s="93"/>
      <c r="F93" s="2"/>
    </row>
    <row r="94" spans="1:6" ht="15.75" x14ac:dyDescent="0.25">
      <c r="A94" s="98">
        <v>45323</v>
      </c>
      <c r="B94" s="95" t="s">
        <v>71</v>
      </c>
      <c r="C94" s="96" t="s">
        <v>72</v>
      </c>
      <c r="D94" s="99">
        <v>77560</v>
      </c>
      <c r="E94" s="93"/>
      <c r="F94"/>
    </row>
    <row r="95" spans="1:6" ht="15.75" x14ac:dyDescent="0.25">
      <c r="A95" s="98">
        <v>45324</v>
      </c>
      <c r="B95" s="95" t="s">
        <v>73</v>
      </c>
      <c r="C95" s="100" t="s">
        <v>72</v>
      </c>
      <c r="D95" s="99">
        <v>71092</v>
      </c>
      <c r="E95" s="101"/>
      <c r="F95" s="2"/>
    </row>
    <row r="96" spans="1:6" ht="15.75" x14ac:dyDescent="0.25">
      <c r="A96" s="98">
        <v>45324</v>
      </c>
      <c r="B96" s="95" t="s">
        <v>74</v>
      </c>
      <c r="C96" s="96" t="s">
        <v>75</v>
      </c>
      <c r="D96" s="99">
        <v>6391</v>
      </c>
      <c r="E96" s="101"/>
      <c r="F96" s="2"/>
    </row>
    <row r="97" spans="1:6" ht="15.75" x14ac:dyDescent="0.25">
      <c r="A97" s="98">
        <v>45324</v>
      </c>
      <c r="B97" s="95" t="s">
        <v>76</v>
      </c>
      <c r="C97" s="96" t="s">
        <v>75</v>
      </c>
      <c r="D97" s="99">
        <v>11915</v>
      </c>
      <c r="E97" s="15"/>
      <c r="F97" s="2"/>
    </row>
    <row r="98" spans="1:6" ht="15.75" x14ac:dyDescent="0.25">
      <c r="A98" s="98">
        <v>45324</v>
      </c>
      <c r="B98" s="95" t="s">
        <v>77</v>
      </c>
      <c r="C98" s="96" t="s">
        <v>65</v>
      </c>
      <c r="D98" s="99">
        <v>20744</v>
      </c>
      <c r="E98" s="15"/>
      <c r="F98" s="2"/>
    </row>
    <row r="99" spans="1:6" ht="15.75" x14ac:dyDescent="0.25">
      <c r="A99" s="98">
        <v>45324</v>
      </c>
      <c r="B99" s="95" t="s">
        <v>78</v>
      </c>
      <c r="C99" s="96" t="s">
        <v>72</v>
      </c>
      <c r="D99" s="99">
        <v>119484.75</v>
      </c>
      <c r="E99" s="15"/>
      <c r="F99" s="2"/>
    </row>
    <row r="100" spans="1:6" ht="15.75" x14ac:dyDescent="0.25">
      <c r="A100" s="98">
        <v>45324</v>
      </c>
      <c r="B100" s="95" t="s">
        <v>79</v>
      </c>
      <c r="C100" s="96" t="s">
        <v>72</v>
      </c>
      <c r="D100" s="99">
        <v>74284.710000000006</v>
      </c>
      <c r="E100" s="15"/>
      <c r="F100" s="2"/>
    </row>
    <row r="101" spans="1:6" ht="15.75" x14ac:dyDescent="0.25">
      <c r="A101" s="98">
        <v>45324</v>
      </c>
      <c r="B101" s="95" t="s">
        <v>80</v>
      </c>
      <c r="C101" s="96" t="s">
        <v>81</v>
      </c>
      <c r="D101" s="99">
        <v>14475</v>
      </c>
      <c r="E101" s="15"/>
      <c r="F101" s="2"/>
    </row>
    <row r="102" spans="1:6" ht="15.75" x14ac:dyDescent="0.25">
      <c r="A102" s="98">
        <v>45324</v>
      </c>
      <c r="B102" s="95" t="s">
        <v>82</v>
      </c>
      <c r="C102" s="96" t="s">
        <v>83</v>
      </c>
      <c r="D102" s="99">
        <v>2505</v>
      </c>
      <c r="E102" s="15"/>
      <c r="F102" s="2"/>
    </row>
    <row r="103" spans="1:6" ht="15.75" x14ac:dyDescent="0.25">
      <c r="A103" s="98">
        <v>45324</v>
      </c>
      <c r="B103" s="95" t="s">
        <v>84</v>
      </c>
      <c r="C103" s="96" t="s">
        <v>72</v>
      </c>
      <c r="D103" s="99">
        <v>41276.550000000003</v>
      </c>
      <c r="E103" s="15"/>
      <c r="F103" s="2"/>
    </row>
    <row r="104" spans="1:6" ht="15.75" x14ac:dyDescent="0.25">
      <c r="A104" s="94">
        <v>45324</v>
      </c>
      <c r="B104" s="95">
        <v>890060396</v>
      </c>
      <c r="C104" s="100" t="s">
        <v>65</v>
      </c>
      <c r="D104" s="97">
        <v>41277</v>
      </c>
      <c r="E104" s="15"/>
      <c r="F104" s="2"/>
    </row>
    <row r="105" spans="1:6" ht="15.75" x14ac:dyDescent="0.25">
      <c r="A105" s="98">
        <v>45324</v>
      </c>
      <c r="B105" s="95" t="s">
        <v>85</v>
      </c>
      <c r="C105" s="100" t="s">
        <v>70</v>
      </c>
      <c r="D105" s="99">
        <v>1400</v>
      </c>
      <c r="E105" s="15"/>
      <c r="F105" s="2"/>
    </row>
    <row r="106" spans="1:6" ht="15.75" x14ac:dyDescent="0.25">
      <c r="A106" s="98">
        <v>45324</v>
      </c>
      <c r="B106" s="95" t="s">
        <v>86</v>
      </c>
      <c r="C106" s="96" t="s">
        <v>87</v>
      </c>
      <c r="D106" s="99">
        <v>97760.25</v>
      </c>
      <c r="E106" s="15"/>
      <c r="F106" s="2"/>
    </row>
    <row r="107" spans="1:6" ht="15.75" x14ac:dyDescent="0.25">
      <c r="A107" s="98">
        <v>45324</v>
      </c>
      <c r="B107" s="95" t="s">
        <v>88</v>
      </c>
      <c r="C107" s="96" t="s">
        <v>67</v>
      </c>
      <c r="D107" s="99">
        <v>63041</v>
      </c>
      <c r="E107" s="15"/>
      <c r="F107" s="2"/>
    </row>
    <row r="108" spans="1:6" ht="15.75" x14ac:dyDescent="0.25">
      <c r="A108" s="98">
        <v>45324</v>
      </c>
      <c r="B108" s="95" t="s">
        <v>89</v>
      </c>
      <c r="C108" s="96" t="s">
        <v>90</v>
      </c>
      <c r="D108" s="99">
        <v>12951</v>
      </c>
      <c r="E108" s="15"/>
      <c r="F108" s="2"/>
    </row>
    <row r="109" spans="1:6" ht="15.75" x14ac:dyDescent="0.25">
      <c r="A109" s="98">
        <v>45327</v>
      </c>
      <c r="B109" s="95" t="s">
        <v>91</v>
      </c>
      <c r="C109" s="96" t="s">
        <v>72</v>
      </c>
      <c r="D109" s="99">
        <v>120723</v>
      </c>
      <c r="E109" s="16"/>
      <c r="F109" s="2"/>
    </row>
    <row r="110" spans="1:6" ht="15.75" x14ac:dyDescent="0.25">
      <c r="A110" s="98">
        <v>45327</v>
      </c>
      <c r="B110" s="95" t="s">
        <v>92</v>
      </c>
      <c r="C110" s="96" t="s">
        <v>81</v>
      </c>
      <c r="D110" s="99">
        <v>1916</v>
      </c>
      <c r="E110" s="16"/>
      <c r="F110" s="2"/>
    </row>
    <row r="111" spans="1:6" ht="15.75" x14ac:dyDescent="0.25">
      <c r="A111" s="98">
        <v>45327</v>
      </c>
      <c r="B111" s="95" t="s">
        <v>86</v>
      </c>
      <c r="C111" s="96" t="s">
        <v>72</v>
      </c>
      <c r="D111" s="99">
        <v>97760.25</v>
      </c>
      <c r="E111" s="16"/>
      <c r="F111" s="2"/>
    </row>
    <row r="112" spans="1:6" ht="15.75" x14ac:dyDescent="0.25">
      <c r="A112" s="98">
        <v>45327</v>
      </c>
      <c r="B112" s="95" t="s">
        <v>93</v>
      </c>
      <c r="C112" s="96" t="s">
        <v>94</v>
      </c>
      <c r="D112" s="99">
        <v>3227</v>
      </c>
      <c r="E112" s="16"/>
      <c r="F112" s="2"/>
    </row>
    <row r="113" spans="1:6" ht="15.75" x14ac:dyDescent="0.25">
      <c r="A113" s="98">
        <v>45327</v>
      </c>
      <c r="B113" s="95" t="s">
        <v>95</v>
      </c>
      <c r="C113" s="96" t="s">
        <v>72</v>
      </c>
      <c r="D113" s="99">
        <v>38079</v>
      </c>
      <c r="E113" s="16"/>
      <c r="F113" s="2"/>
    </row>
    <row r="114" spans="1:6" ht="15.75" x14ac:dyDescent="0.25">
      <c r="A114" s="98">
        <v>45327</v>
      </c>
      <c r="B114" s="95" t="s">
        <v>96</v>
      </c>
      <c r="C114" s="96" t="s">
        <v>72</v>
      </c>
      <c r="D114" s="99">
        <v>43449</v>
      </c>
      <c r="E114" s="16"/>
      <c r="F114" s="2"/>
    </row>
    <row r="115" spans="1:6" ht="15.75" x14ac:dyDescent="0.25">
      <c r="A115" s="98">
        <v>45327</v>
      </c>
      <c r="B115" s="95" t="s">
        <v>97</v>
      </c>
      <c r="C115" s="96" t="s">
        <v>65</v>
      </c>
      <c r="D115" s="99">
        <v>5332778.3899999997</v>
      </c>
      <c r="E115" s="16"/>
      <c r="F115" s="2"/>
    </row>
    <row r="116" spans="1:6" ht="15.75" x14ac:dyDescent="0.25">
      <c r="A116" s="98">
        <v>45327</v>
      </c>
      <c r="B116" s="95" t="s">
        <v>98</v>
      </c>
      <c r="C116" s="96" t="s">
        <v>65</v>
      </c>
      <c r="D116" s="99">
        <v>20261292.039999999</v>
      </c>
      <c r="E116" s="16"/>
      <c r="F116" s="2"/>
    </row>
    <row r="117" spans="1:6" ht="14.25" customHeight="1" x14ac:dyDescent="0.25">
      <c r="A117" s="98">
        <v>45327</v>
      </c>
      <c r="B117" s="95" t="s">
        <v>99</v>
      </c>
      <c r="C117" s="100" t="s">
        <v>75</v>
      </c>
      <c r="D117" s="99">
        <v>11195</v>
      </c>
      <c r="E117" s="16"/>
      <c r="F117" s="2"/>
    </row>
    <row r="118" spans="1:6" ht="15.75" x14ac:dyDescent="0.25">
      <c r="A118" s="98">
        <v>45327</v>
      </c>
      <c r="B118" s="95" t="s">
        <v>100</v>
      </c>
      <c r="C118" s="100" t="s">
        <v>75</v>
      </c>
      <c r="D118" s="99">
        <v>7360</v>
      </c>
      <c r="E118" s="16"/>
      <c r="F118" s="2"/>
    </row>
    <row r="119" spans="1:6" ht="15.75" x14ac:dyDescent="0.25">
      <c r="A119" s="98">
        <v>45327</v>
      </c>
      <c r="B119" s="95" t="s">
        <v>101</v>
      </c>
      <c r="C119" s="100" t="s">
        <v>102</v>
      </c>
      <c r="D119" s="99">
        <v>4337</v>
      </c>
      <c r="E119" s="16"/>
      <c r="F119" s="2"/>
    </row>
    <row r="120" spans="1:6" ht="15.75" x14ac:dyDescent="0.25">
      <c r="A120" s="98">
        <v>45327</v>
      </c>
      <c r="B120" s="95" t="s">
        <v>103</v>
      </c>
      <c r="C120" s="100" t="s">
        <v>70</v>
      </c>
      <c r="D120" s="99">
        <v>4275</v>
      </c>
      <c r="E120" s="16"/>
      <c r="F120" s="2"/>
    </row>
    <row r="121" spans="1:6" ht="15.75" x14ac:dyDescent="0.25">
      <c r="A121" s="98">
        <v>45328</v>
      </c>
      <c r="B121" s="95" t="s">
        <v>104</v>
      </c>
      <c r="C121" s="100" t="s">
        <v>75</v>
      </c>
      <c r="D121" s="99">
        <v>10619</v>
      </c>
      <c r="E121" s="16"/>
      <c r="F121" s="2"/>
    </row>
    <row r="122" spans="1:6" ht="15.75" x14ac:dyDescent="0.25">
      <c r="A122" s="98">
        <v>45328</v>
      </c>
      <c r="B122" s="102" t="s">
        <v>105</v>
      </c>
      <c r="C122" s="96" t="s">
        <v>75</v>
      </c>
      <c r="D122" s="99">
        <v>10370</v>
      </c>
      <c r="E122" s="16"/>
      <c r="F122" s="2"/>
    </row>
    <row r="123" spans="1:6" ht="15.75" x14ac:dyDescent="0.25">
      <c r="A123" s="98">
        <v>45328</v>
      </c>
      <c r="B123" s="102" t="s">
        <v>106</v>
      </c>
      <c r="C123" s="96" t="s">
        <v>75</v>
      </c>
      <c r="D123" s="99">
        <v>7728</v>
      </c>
      <c r="E123" s="16"/>
      <c r="F123" s="2"/>
    </row>
    <row r="124" spans="1:6" ht="15.75" x14ac:dyDescent="0.25">
      <c r="A124" s="98">
        <v>45328</v>
      </c>
      <c r="B124" s="102" t="s">
        <v>107</v>
      </c>
      <c r="C124" s="96" t="s">
        <v>72</v>
      </c>
      <c r="D124" s="99">
        <v>5119</v>
      </c>
      <c r="E124" s="16"/>
      <c r="F124" s="2"/>
    </row>
    <row r="125" spans="1:6" ht="15.75" x14ac:dyDescent="0.25">
      <c r="A125" s="98">
        <v>45328</v>
      </c>
      <c r="B125" s="102" t="s">
        <v>108</v>
      </c>
      <c r="C125" s="96" t="s">
        <v>72</v>
      </c>
      <c r="D125" s="99">
        <v>238546</v>
      </c>
      <c r="E125" s="16"/>
      <c r="F125" s="2"/>
    </row>
    <row r="126" spans="1:6" ht="15.75" x14ac:dyDescent="0.25">
      <c r="A126" s="98">
        <v>45328</v>
      </c>
      <c r="B126" s="102" t="s">
        <v>109</v>
      </c>
      <c r="C126" s="96" t="s">
        <v>75</v>
      </c>
      <c r="D126" s="99">
        <v>8755</v>
      </c>
      <c r="E126" s="16"/>
      <c r="F126" s="2"/>
    </row>
    <row r="127" spans="1:6" ht="15.75" x14ac:dyDescent="0.25">
      <c r="A127" s="98">
        <v>45328</v>
      </c>
      <c r="B127" s="102" t="s">
        <v>110</v>
      </c>
      <c r="C127" s="96" t="s">
        <v>81</v>
      </c>
      <c r="D127" s="99">
        <v>129490</v>
      </c>
      <c r="E127" s="16"/>
      <c r="F127" s="2"/>
    </row>
    <row r="128" spans="1:6" ht="15.75" x14ac:dyDescent="0.25">
      <c r="A128" s="98">
        <v>45328</v>
      </c>
      <c r="B128" s="102" t="s">
        <v>111</v>
      </c>
      <c r="C128" s="96" t="s">
        <v>81</v>
      </c>
      <c r="D128" s="99">
        <v>6750</v>
      </c>
      <c r="E128" s="16"/>
      <c r="F128" s="2"/>
    </row>
    <row r="129" spans="1:6" ht="15.75" x14ac:dyDescent="0.25">
      <c r="A129" s="98">
        <v>45328</v>
      </c>
      <c r="B129" s="102" t="s">
        <v>112</v>
      </c>
      <c r="C129" s="96" t="s">
        <v>70</v>
      </c>
      <c r="D129" s="103">
        <v>840</v>
      </c>
      <c r="E129" s="16"/>
      <c r="F129" s="2"/>
    </row>
    <row r="130" spans="1:6" ht="15.75" x14ac:dyDescent="0.25">
      <c r="A130" s="98">
        <v>45329</v>
      </c>
      <c r="B130" s="102" t="s">
        <v>113</v>
      </c>
      <c r="C130" s="96" t="s">
        <v>72</v>
      </c>
      <c r="D130" s="99">
        <v>49827</v>
      </c>
      <c r="E130" s="16"/>
      <c r="F130" s="2"/>
    </row>
    <row r="131" spans="1:6" ht="15.75" x14ac:dyDescent="0.25">
      <c r="A131" s="98">
        <v>45329</v>
      </c>
      <c r="B131" s="102" t="s">
        <v>114</v>
      </c>
      <c r="C131" s="96" t="s">
        <v>65</v>
      </c>
      <c r="D131" s="99">
        <v>15650</v>
      </c>
      <c r="E131" s="16"/>
      <c r="F131" s="2"/>
    </row>
    <row r="132" spans="1:6" ht="15.75" x14ac:dyDescent="0.25">
      <c r="A132" s="98">
        <v>45329</v>
      </c>
      <c r="B132" s="102" t="s">
        <v>115</v>
      </c>
      <c r="C132" s="96" t="s">
        <v>75</v>
      </c>
      <c r="D132" s="99">
        <v>11204</v>
      </c>
      <c r="E132" s="16"/>
      <c r="F132" s="2"/>
    </row>
    <row r="133" spans="1:6" ht="15.75" x14ac:dyDescent="0.25">
      <c r="A133" s="98">
        <v>45329</v>
      </c>
      <c r="B133" s="102" t="s">
        <v>116</v>
      </c>
      <c r="C133" s="96" t="s">
        <v>94</v>
      </c>
      <c r="D133" s="99">
        <v>8775</v>
      </c>
      <c r="E133" s="16"/>
      <c r="F133" s="2"/>
    </row>
    <row r="134" spans="1:6" ht="15.75" x14ac:dyDescent="0.25">
      <c r="A134" s="98">
        <v>45329</v>
      </c>
      <c r="B134" s="102" t="s">
        <v>117</v>
      </c>
      <c r="C134" s="96" t="s">
        <v>118</v>
      </c>
      <c r="D134" s="99">
        <v>301980.06</v>
      </c>
      <c r="E134" s="16"/>
      <c r="F134" s="2"/>
    </row>
    <row r="135" spans="1:6" ht="15.75" x14ac:dyDescent="0.25">
      <c r="A135" s="98">
        <v>45329</v>
      </c>
      <c r="B135" s="102" t="s">
        <v>119</v>
      </c>
      <c r="C135" s="96" t="s">
        <v>70</v>
      </c>
      <c r="D135" s="99">
        <v>1723</v>
      </c>
      <c r="E135" s="16"/>
      <c r="F135" s="2"/>
    </row>
    <row r="136" spans="1:6" ht="15.75" x14ac:dyDescent="0.25">
      <c r="A136" s="98">
        <v>45330</v>
      </c>
      <c r="B136" s="102" t="s">
        <v>120</v>
      </c>
      <c r="C136" s="96" t="s">
        <v>75</v>
      </c>
      <c r="D136" s="99">
        <v>13356</v>
      </c>
      <c r="E136" s="16"/>
      <c r="F136" s="2"/>
    </row>
    <row r="137" spans="1:6" ht="15.75" x14ac:dyDescent="0.25">
      <c r="A137" s="98">
        <v>45330</v>
      </c>
      <c r="B137" s="102" t="s">
        <v>121</v>
      </c>
      <c r="C137" s="96" t="s">
        <v>122</v>
      </c>
      <c r="D137" s="99">
        <v>9845</v>
      </c>
      <c r="E137" s="16"/>
      <c r="F137" s="2"/>
    </row>
    <row r="138" spans="1:6" ht="15.75" customHeight="1" x14ac:dyDescent="0.25">
      <c r="A138" s="98">
        <v>45330</v>
      </c>
      <c r="B138" s="102" t="s">
        <v>123</v>
      </c>
      <c r="C138" s="96" t="s">
        <v>72</v>
      </c>
      <c r="D138" s="99">
        <v>620782.30000000005</v>
      </c>
      <c r="E138" s="16"/>
      <c r="F138" s="2"/>
    </row>
    <row r="139" spans="1:6" ht="15.75" x14ac:dyDescent="0.25">
      <c r="A139" s="98">
        <v>45330</v>
      </c>
      <c r="B139" s="102" t="s">
        <v>124</v>
      </c>
      <c r="C139" s="96" t="s">
        <v>72</v>
      </c>
      <c r="D139" s="99">
        <v>101140</v>
      </c>
      <c r="E139" s="16"/>
      <c r="F139" s="2"/>
    </row>
    <row r="140" spans="1:6" ht="15.75" x14ac:dyDescent="0.25">
      <c r="A140" s="94">
        <v>45330</v>
      </c>
      <c r="B140" s="102" t="s">
        <v>125</v>
      </c>
      <c r="C140" s="96" t="s">
        <v>75</v>
      </c>
      <c r="D140" s="97">
        <v>4000000</v>
      </c>
      <c r="E140" s="16"/>
      <c r="F140" s="2"/>
    </row>
    <row r="141" spans="1:6" ht="15.75" x14ac:dyDescent="0.25">
      <c r="A141" s="104">
        <v>45330</v>
      </c>
      <c r="B141" s="102" t="s">
        <v>126</v>
      </c>
      <c r="C141" s="96" t="s">
        <v>70</v>
      </c>
      <c r="D141" s="105">
        <v>2350</v>
      </c>
      <c r="E141" s="16"/>
      <c r="F141" s="2"/>
    </row>
    <row r="142" spans="1:6" ht="15.75" x14ac:dyDescent="0.25">
      <c r="A142" s="106">
        <v>45331</v>
      </c>
      <c r="B142" s="102" t="s">
        <v>127</v>
      </c>
      <c r="C142" s="96" t="s">
        <v>72</v>
      </c>
      <c r="D142" s="105">
        <v>97721</v>
      </c>
      <c r="E142" s="16"/>
      <c r="F142" s="2"/>
    </row>
    <row r="143" spans="1:6" ht="15.75" x14ac:dyDescent="0.25">
      <c r="A143" s="106">
        <v>45331</v>
      </c>
      <c r="B143" s="102" t="s">
        <v>128</v>
      </c>
      <c r="C143" s="96" t="s">
        <v>75</v>
      </c>
      <c r="D143" s="105">
        <v>13580</v>
      </c>
      <c r="E143" s="16"/>
      <c r="F143" s="2"/>
    </row>
    <row r="144" spans="1:6" ht="15.75" x14ac:dyDescent="0.25">
      <c r="A144" s="106">
        <v>45331</v>
      </c>
      <c r="B144" s="102" t="s">
        <v>129</v>
      </c>
      <c r="C144" s="96" t="s">
        <v>75</v>
      </c>
      <c r="D144" s="105">
        <v>8937</v>
      </c>
      <c r="E144" s="16"/>
      <c r="F144" s="2"/>
    </row>
    <row r="145" spans="1:6" ht="15.75" x14ac:dyDescent="0.25">
      <c r="A145" s="106">
        <v>45331</v>
      </c>
      <c r="B145" s="102" t="s">
        <v>130</v>
      </c>
      <c r="C145" s="96" t="s">
        <v>72</v>
      </c>
      <c r="D145" s="105">
        <v>14429.65</v>
      </c>
      <c r="E145" s="16"/>
      <c r="F145" s="2"/>
    </row>
    <row r="146" spans="1:6" ht="15.75" x14ac:dyDescent="0.25">
      <c r="A146" s="106">
        <v>45331</v>
      </c>
      <c r="B146" s="102" t="s">
        <v>131</v>
      </c>
      <c r="C146" s="96" t="s">
        <v>81</v>
      </c>
      <c r="D146" s="105">
        <v>145598.5</v>
      </c>
      <c r="E146" s="16"/>
      <c r="F146" s="2"/>
    </row>
    <row r="147" spans="1:6" ht="15.75" x14ac:dyDescent="0.25">
      <c r="A147" s="106">
        <v>45331</v>
      </c>
      <c r="B147" s="102" t="s">
        <v>132</v>
      </c>
      <c r="C147" s="96" t="s">
        <v>81</v>
      </c>
      <c r="D147" s="105">
        <v>3347.42</v>
      </c>
      <c r="E147" s="16"/>
      <c r="F147" s="2"/>
    </row>
    <row r="148" spans="1:6" ht="15.75" x14ac:dyDescent="0.25">
      <c r="A148" s="106">
        <v>45331</v>
      </c>
      <c r="B148" s="102" t="s">
        <v>133</v>
      </c>
      <c r="C148" s="96" t="s">
        <v>81</v>
      </c>
      <c r="D148" s="107">
        <v>0.01</v>
      </c>
      <c r="E148" s="16"/>
      <c r="F148" s="2"/>
    </row>
    <row r="149" spans="1:6" ht="15.75" x14ac:dyDescent="0.25">
      <c r="A149" s="106">
        <v>45331</v>
      </c>
      <c r="B149" s="102" t="s">
        <v>134</v>
      </c>
      <c r="C149" s="96" t="s">
        <v>81</v>
      </c>
      <c r="D149" s="105">
        <v>2325</v>
      </c>
      <c r="E149" s="16"/>
      <c r="F149" s="2"/>
    </row>
    <row r="150" spans="1:6" ht="15.75" x14ac:dyDescent="0.25">
      <c r="A150" s="106">
        <v>45331</v>
      </c>
      <c r="B150" s="102" t="s">
        <v>135</v>
      </c>
      <c r="C150" s="96" t="s">
        <v>83</v>
      </c>
      <c r="D150" s="105">
        <v>1600</v>
      </c>
      <c r="E150" s="16"/>
      <c r="F150" s="2"/>
    </row>
    <row r="151" spans="1:6" ht="15.75" x14ac:dyDescent="0.25">
      <c r="A151" s="106">
        <v>45331</v>
      </c>
      <c r="B151" s="102" t="s">
        <v>136</v>
      </c>
      <c r="C151" s="96" t="s">
        <v>90</v>
      </c>
      <c r="D151" s="105">
        <v>3271</v>
      </c>
      <c r="E151" s="16"/>
      <c r="F151" s="2"/>
    </row>
    <row r="152" spans="1:6" ht="15.75" x14ac:dyDescent="0.25">
      <c r="A152" s="106">
        <v>45331</v>
      </c>
      <c r="B152" s="102" t="s">
        <v>137</v>
      </c>
      <c r="C152" s="96" t="s">
        <v>70</v>
      </c>
      <c r="D152" s="105">
        <v>4334</v>
      </c>
      <c r="E152" s="16"/>
      <c r="F152" s="2"/>
    </row>
    <row r="153" spans="1:6" ht="15.75" x14ac:dyDescent="0.25">
      <c r="A153" s="106">
        <v>45334</v>
      </c>
      <c r="B153" s="102" t="s">
        <v>138</v>
      </c>
      <c r="C153" s="96" t="s">
        <v>72</v>
      </c>
      <c r="D153" s="105">
        <v>156222</v>
      </c>
      <c r="E153" s="16"/>
      <c r="F153" s="2"/>
    </row>
    <row r="154" spans="1:6" ht="15.75" x14ac:dyDescent="0.25">
      <c r="A154" s="106">
        <v>45334</v>
      </c>
      <c r="B154" s="102" t="s">
        <v>139</v>
      </c>
      <c r="C154" s="96" t="s">
        <v>72</v>
      </c>
      <c r="D154" s="105">
        <v>25655</v>
      </c>
      <c r="E154" s="16"/>
      <c r="F154" s="2"/>
    </row>
    <row r="155" spans="1:6" ht="15.75" x14ac:dyDescent="0.25">
      <c r="A155" s="106">
        <v>45334</v>
      </c>
      <c r="B155" s="102" t="s">
        <v>140</v>
      </c>
      <c r="C155" s="96" t="s">
        <v>65</v>
      </c>
      <c r="D155" s="105">
        <v>7173805.5800000001</v>
      </c>
      <c r="E155" s="16"/>
      <c r="F155" s="2"/>
    </row>
    <row r="156" spans="1:6" ht="15.75" x14ac:dyDescent="0.25">
      <c r="A156" s="106">
        <v>45334</v>
      </c>
      <c r="B156" s="102" t="s">
        <v>141</v>
      </c>
      <c r="C156" s="96" t="s">
        <v>75</v>
      </c>
      <c r="D156" s="105">
        <v>1337168.01</v>
      </c>
      <c r="E156" s="16"/>
      <c r="F156" s="2"/>
    </row>
    <row r="157" spans="1:6" ht="15.75" x14ac:dyDescent="0.25">
      <c r="A157" s="106">
        <v>45334</v>
      </c>
      <c r="B157" s="102" t="s">
        <v>142</v>
      </c>
      <c r="C157" s="96" t="s">
        <v>75</v>
      </c>
      <c r="D157" s="105">
        <v>8058</v>
      </c>
      <c r="E157" s="16"/>
      <c r="F157" s="2"/>
    </row>
    <row r="158" spans="1:6" ht="15.75" x14ac:dyDescent="0.25">
      <c r="A158" s="106">
        <v>45334</v>
      </c>
      <c r="B158" s="102" t="s">
        <v>143</v>
      </c>
      <c r="C158" s="96" t="s">
        <v>75</v>
      </c>
      <c r="D158" s="105">
        <v>11863</v>
      </c>
      <c r="E158" s="16"/>
      <c r="F158" s="2"/>
    </row>
    <row r="159" spans="1:6" ht="15.75" x14ac:dyDescent="0.25">
      <c r="A159" s="106">
        <v>45334</v>
      </c>
      <c r="B159" s="102" t="s">
        <v>144</v>
      </c>
      <c r="C159" s="96" t="s">
        <v>81</v>
      </c>
      <c r="D159" s="105">
        <v>2615</v>
      </c>
      <c r="E159" s="16"/>
      <c r="F159" s="2"/>
    </row>
    <row r="160" spans="1:6" ht="15.75" x14ac:dyDescent="0.25">
      <c r="A160" s="106">
        <v>45334</v>
      </c>
      <c r="B160" s="102" t="s">
        <v>145</v>
      </c>
      <c r="C160" s="96" t="s">
        <v>81</v>
      </c>
      <c r="D160" s="105">
        <v>6272.22</v>
      </c>
      <c r="E160" s="16"/>
      <c r="F160" s="2"/>
    </row>
    <row r="161" spans="1:6" ht="15.75" x14ac:dyDescent="0.25">
      <c r="A161" s="106">
        <v>45334</v>
      </c>
      <c r="B161" s="102" t="s">
        <v>146</v>
      </c>
      <c r="C161" s="96" t="s">
        <v>94</v>
      </c>
      <c r="D161" s="105">
        <v>2270</v>
      </c>
      <c r="E161" s="16"/>
      <c r="F161" s="2"/>
    </row>
    <row r="162" spans="1:6" ht="15.75" x14ac:dyDescent="0.25">
      <c r="A162" s="106">
        <v>45334</v>
      </c>
      <c r="B162" s="102" t="s">
        <v>147</v>
      </c>
      <c r="C162" s="96" t="s">
        <v>90</v>
      </c>
      <c r="D162" s="105">
        <v>23262</v>
      </c>
      <c r="E162" s="16"/>
      <c r="F162" s="2"/>
    </row>
    <row r="163" spans="1:6" ht="15.75" x14ac:dyDescent="0.25">
      <c r="A163" s="106">
        <v>45334</v>
      </c>
      <c r="B163" s="102" t="s">
        <v>148</v>
      </c>
      <c r="C163" s="96" t="s">
        <v>70</v>
      </c>
      <c r="D163" s="105">
        <v>4873</v>
      </c>
      <c r="E163" s="16"/>
      <c r="F163" s="2"/>
    </row>
    <row r="164" spans="1:6" ht="15.75" x14ac:dyDescent="0.25">
      <c r="A164" s="106">
        <v>45335</v>
      </c>
      <c r="B164" s="102" t="s">
        <v>149</v>
      </c>
      <c r="C164" s="96" t="s">
        <v>72</v>
      </c>
      <c r="D164" s="105">
        <v>156474.49</v>
      </c>
      <c r="E164" s="16"/>
      <c r="F164" s="2"/>
    </row>
    <row r="165" spans="1:6" ht="15.75" x14ac:dyDescent="0.25">
      <c r="A165" s="106">
        <v>45335</v>
      </c>
      <c r="B165" s="102" t="s">
        <v>150</v>
      </c>
      <c r="C165" s="96" t="s">
        <v>72</v>
      </c>
      <c r="D165" s="105">
        <v>111683</v>
      </c>
      <c r="E165" s="16"/>
      <c r="F165" s="2"/>
    </row>
    <row r="166" spans="1:6" ht="15.75" x14ac:dyDescent="0.25">
      <c r="A166" s="106">
        <v>45335</v>
      </c>
      <c r="B166" s="102" t="s">
        <v>151</v>
      </c>
      <c r="C166" s="96" t="s">
        <v>75</v>
      </c>
      <c r="D166" s="105">
        <v>7682</v>
      </c>
      <c r="E166" s="16"/>
      <c r="F166" s="2"/>
    </row>
    <row r="167" spans="1:6" ht="15.75" x14ac:dyDescent="0.25">
      <c r="A167" s="106">
        <v>45335</v>
      </c>
      <c r="B167" s="102" t="s">
        <v>152</v>
      </c>
      <c r="C167" s="96" t="s">
        <v>75</v>
      </c>
      <c r="D167" s="105">
        <v>8263</v>
      </c>
      <c r="E167" s="16"/>
      <c r="F167" s="2"/>
    </row>
    <row r="168" spans="1:6" ht="15.75" x14ac:dyDescent="0.25">
      <c r="A168" s="106">
        <v>45335</v>
      </c>
      <c r="B168" s="102" t="s">
        <v>153</v>
      </c>
      <c r="C168" s="96" t="s">
        <v>75</v>
      </c>
      <c r="D168" s="105">
        <v>8475</v>
      </c>
      <c r="E168" s="16"/>
      <c r="F168" s="2"/>
    </row>
    <row r="169" spans="1:6" ht="15.75" x14ac:dyDescent="0.25">
      <c r="A169" s="106">
        <v>45335</v>
      </c>
      <c r="B169" s="102" t="s">
        <v>154</v>
      </c>
      <c r="C169" s="96" t="s">
        <v>81</v>
      </c>
      <c r="D169" s="107">
        <v>399</v>
      </c>
      <c r="E169" s="16"/>
      <c r="F169" s="2"/>
    </row>
    <row r="170" spans="1:6" ht="15.75" x14ac:dyDescent="0.25">
      <c r="A170" s="106">
        <v>45335</v>
      </c>
      <c r="B170" s="102" t="s">
        <v>155</v>
      </c>
      <c r="C170" s="96" t="s">
        <v>156</v>
      </c>
      <c r="D170" s="105">
        <v>3684.24</v>
      </c>
      <c r="E170" s="16"/>
      <c r="F170" s="2"/>
    </row>
    <row r="171" spans="1:6" ht="15.75" x14ac:dyDescent="0.25">
      <c r="A171" s="106">
        <v>45335</v>
      </c>
      <c r="B171" s="102" t="s">
        <v>157</v>
      </c>
      <c r="C171" s="96" t="s">
        <v>70</v>
      </c>
      <c r="D171" s="107">
        <v>681</v>
      </c>
      <c r="E171" s="16"/>
      <c r="F171" s="2"/>
    </row>
    <row r="172" spans="1:6" ht="15.75" x14ac:dyDescent="0.25">
      <c r="A172" s="106">
        <v>45336</v>
      </c>
      <c r="B172" s="102" t="s">
        <v>158</v>
      </c>
      <c r="C172" s="96" t="s">
        <v>83</v>
      </c>
      <c r="D172" s="107">
        <v>100</v>
      </c>
      <c r="E172" s="16"/>
      <c r="F172" s="2"/>
    </row>
    <row r="173" spans="1:6" ht="15.75" x14ac:dyDescent="0.25">
      <c r="A173" s="106">
        <v>45336</v>
      </c>
      <c r="B173" s="102" t="s">
        <v>159</v>
      </c>
      <c r="C173" s="96" t="s">
        <v>83</v>
      </c>
      <c r="D173" s="107">
        <v>100</v>
      </c>
      <c r="E173" s="16"/>
      <c r="F173" s="2"/>
    </row>
    <row r="174" spans="1:6" ht="15.75" x14ac:dyDescent="0.25">
      <c r="A174" s="106">
        <v>45336</v>
      </c>
      <c r="B174" s="102" t="s">
        <v>160</v>
      </c>
      <c r="C174" s="96" t="s">
        <v>83</v>
      </c>
      <c r="D174" s="107">
        <v>550</v>
      </c>
      <c r="E174" s="16"/>
      <c r="F174" s="2"/>
    </row>
    <row r="175" spans="1:6" ht="15.75" x14ac:dyDescent="0.25">
      <c r="A175" s="106">
        <v>45336</v>
      </c>
      <c r="B175" s="102" t="s">
        <v>161</v>
      </c>
      <c r="C175" s="96" t="s">
        <v>83</v>
      </c>
      <c r="D175" s="107">
        <v>150</v>
      </c>
      <c r="E175" s="16"/>
      <c r="F175" s="2"/>
    </row>
    <row r="176" spans="1:6" ht="15.75" x14ac:dyDescent="0.25">
      <c r="A176" s="106">
        <v>45336</v>
      </c>
      <c r="B176" s="102" t="s">
        <v>162</v>
      </c>
      <c r="C176" s="96" t="s">
        <v>72</v>
      </c>
      <c r="D176" s="105">
        <v>184550</v>
      </c>
      <c r="E176" s="16"/>
      <c r="F176" s="2"/>
    </row>
    <row r="177" spans="1:6" ht="15.75" x14ac:dyDescent="0.25">
      <c r="A177" s="106">
        <v>45336</v>
      </c>
      <c r="B177" s="102" t="s">
        <v>163</v>
      </c>
      <c r="C177" s="96" t="s">
        <v>81</v>
      </c>
      <c r="D177" s="107">
        <v>200</v>
      </c>
      <c r="E177" s="16"/>
      <c r="F177" s="2"/>
    </row>
    <row r="178" spans="1:6" ht="15.75" x14ac:dyDescent="0.25">
      <c r="A178" s="106">
        <v>45336</v>
      </c>
      <c r="B178" s="102" t="s">
        <v>164</v>
      </c>
      <c r="C178" s="96" t="s">
        <v>75</v>
      </c>
      <c r="D178" s="105">
        <v>8355</v>
      </c>
      <c r="E178" s="16"/>
      <c r="F178" s="2"/>
    </row>
    <row r="179" spans="1:6" ht="15.75" x14ac:dyDescent="0.25">
      <c r="A179" s="106">
        <v>45336</v>
      </c>
      <c r="B179" s="102" t="s">
        <v>165</v>
      </c>
      <c r="C179" s="96" t="s">
        <v>75</v>
      </c>
      <c r="D179" s="105">
        <v>12265</v>
      </c>
      <c r="E179" s="16"/>
      <c r="F179" s="2"/>
    </row>
    <row r="180" spans="1:6" ht="15.75" x14ac:dyDescent="0.25">
      <c r="A180" s="106">
        <v>45336</v>
      </c>
      <c r="B180" s="102" t="s">
        <v>166</v>
      </c>
      <c r="C180" s="96" t="s">
        <v>75</v>
      </c>
      <c r="D180" s="105">
        <v>121406</v>
      </c>
      <c r="E180" s="16"/>
      <c r="F180" s="2"/>
    </row>
    <row r="181" spans="1:6" ht="15.75" customHeight="1" x14ac:dyDescent="0.25">
      <c r="A181" s="106">
        <v>45336</v>
      </c>
      <c r="B181" s="102" t="s">
        <v>167</v>
      </c>
      <c r="C181" s="96" t="s">
        <v>94</v>
      </c>
      <c r="D181" s="105">
        <v>2349</v>
      </c>
      <c r="E181" s="16"/>
      <c r="F181" s="2"/>
    </row>
    <row r="182" spans="1:6" ht="15.75" x14ac:dyDescent="0.25">
      <c r="A182" s="106">
        <v>45336</v>
      </c>
      <c r="B182" s="102" t="s">
        <v>168</v>
      </c>
      <c r="C182" s="96" t="s">
        <v>169</v>
      </c>
      <c r="D182" s="107">
        <v>500</v>
      </c>
      <c r="E182" s="16"/>
      <c r="F182" s="2"/>
    </row>
    <row r="183" spans="1:6" ht="15.75" x14ac:dyDescent="0.25">
      <c r="A183" s="106">
        <v>45336</v>
      </c>
      <c r="B183" s="102" t="s">
        <v>170</v>
      </c>
      <c r="C183" s="96" t="s">
        <v>169</v>
      </c>
      <c r="D183" s="105">
        <v>3000</v>
      </c>
      <c r="E183" s="16"/>
      <c r="F183" s="2"/>
    </row>
    <row r="184" spans="1:6" ht="15.75" x14ac:dyDescent="0.25">
      <c r="A184" s="106">
        <v>45336</v>
      </c>
      <c r="B184" s="102" t="s">
        <v>171</v>
      </c>
      <c r="C184" s="96" t="s">
        <v>169</v>
      </c>
      <c r="D184" s="105">
        <v>1050</v>
      </c>
      <c r="E184" s="16"/>
      <c r="F184" s="2"/>
    </row>
    <row r="185" spans="1:6" ht="15.75" x14ac:dyDescent="0.25">
      <c r="A185" s="106">
        <v>45336</v>
      </c>
      <c r="B185" s="102" t="s">
        <v>172</v>
      </c>
      <c r="C185" s="96" t="s">
        <v>173</v>
      </c>
      <c r="D185" s="105">
        <v>3522</v>
      </c>
      <c r="E185" s="16"/>
      <c r="F185" s="2"/>
    </row>
    <row r="186" spans="1:6" ht="15.75" x14ac:dyDescent="0.25">
      <c r="A186" s="106">
        <v>45336</v>
      </c>
      <c r="B186" s="102" t="s">
        <v>174</v>
      </c>
      <c r="C186" s="96" t="s">
        <v>70</v>
      </c>
      <c r="D186" s="105">
        <v>15383</v>
      </c>
      <c r="E186" s="16"/>
      <c r="F186" s="2"/>
    </row>
    <row r="187" spans="1:6" ht="15.75" x14ac:dyDescent="0.25">
      <c r="A187" s="106">
        <v>45337</v>
      </c>
      <c r="B187" s="102" t="s">
        <v>175</v>
      </c>
      <c r="C187" s="96" t="s">
        <v>72</v>
      </c>
      <c r="D187" s="105">
        <v>32628</v>
      </c>
      <c r="E187" s="16"/>
      <c r="F187" s="2"/>
    </row>
    <row r="188" spans="1:6" ht="15" customHeight="1" x14ac:dyDescent="0.25">
      <c r="A188" s="106">
        <v>45337</v>
      </c>
      <c r="B188" s="102" t="s">
        <v>176</v>
      </c>
      <c r="C188" s="96" t="s">
        <v>75</v>
      </c>
      <c r="D188" s="105">
        <v>8497</v>
      </c>
      <c r="E188" s="16"/>
      <c r="F188" s="2"/>
    </row>
    <row r="189" spans="1:6" ht="15.75" x14ac:dyDescent="0.25">
      <c r="A189" s="106">
        <v>45337</v>
      </c>
      <c r="B189" s="102" t="s">
        <v>177</v>
      </c>
      <c r="C189" s="96" t="s">
        <v>75</v>
      </c>
      <c r="D189" s="105">
        <v>13671</v>
      </c>
      <c r="E189" s="16"/>
      <c r="F189" s="2"/>
    </row>
    <row r="190" spans="1:6" ht="15.75" x14ac:dyDescent="0.25">
      <c r="A190" s="106">
        <v>45337</v>
      </c>
      <c r="B190" s="102" t="s">
        <v>178</v>
      </c>
      <c r="C190" s="96" t="s">
        <v>72</v>
      </c>
      <c r="D190" s="105">
        <v>110165</v>
      </c>
      <c r="E190" s="16"/>
      <c r="F190" s="2"/>
    </row>
    <row r="191" spans="1:6" ht="15.75" x14ac:dyDescent="0.25">
      <c r="A191" s="106">
        <v>45337</v>
      </c>
      <c r="B191" s="102" t="s">
        <v>179</v>
      </c>
      <c r="C191" s="96" t="s">
        <v>180</v>
      </c>
      <c r="D191" s="105">
        <v>32493.22</v>
      </c>
      <c r="E191" s="16"/>
      <c r="F191" s="2"/>
    </row>
    <row r="192" spans="1:6" ht="15.75" x14ac:dyDescent="0.25">
      <c r="A192" s="106">
        <v>45337</v>
      </c>
      <c r="B192" s="102" t="s">
        <v>181</v>
      </c>
      <c r="C192" s="96" t="s">
        <v>81</v>
      </c>
      <c r="D192" s="105">
        <v>3851.72</v>
      </c>
      <c r="E192" s="16"/>
      <c r="F192" s="2"/>
    </row>
    <row r="193" spans="1:6" ht="15.75" x14ac:dyDescent="0.25">
      <c r="A193" s="106">
        <v>45337</v>
      </c>
      <c r="B193" s="102" t="s">
        <v>182</v>
      </c>
      <c r="C193" s="96" t="s">
        <v>75</v>
      </c>
      <c r="D193" s="107">
        <v>24</v>
      </c>
      <c r="E193" s="16"/>
      <c r="F193" s="2"/>
    </row>
    <row r="194" spans="1:6" ht="13.5" customHeight="1" x14ac:dyDescent="0.25">
      <c r="A194" s="106">
        <v>45337</v>
      </c>
      <c r="B194" s="102" t="s">
        <v>183</v>
      </c>
      <c r="C194" s="96" t="s">
        <v>72</v>
      </c>
      <c r="D194" s="105">
        <v>182508.19</v>
      </c>
      <c r="E194" s="16"/>
      <c r="F194" s="2"/>
    </row>
    <row r="195" spans="1:6" ht="15.75" x14ac:dyDescent="0.25">
      <c r="A195" s="106">
        <v>45337</v>
      </c>
      <c r="B195" s="102" t="s">
        <v>184</v>
      </c>
      <c r="C195" s="96" t="s">
        <v>70</v>
      </c>
      <c r="D195" s="105">
        <v>6555</v>
      </c>
      <c r="E195" s="16"/>
      <c r="F195" s="2"/>
    </row>
    <row r="196" spans="1:6" ht="15.75" x14ac:dyDescent="0.25">
      <c r="A196" s="106">
        <v>45337</v>
      </c>
      <c r="B196" s="102" t="s">
        <v>185</v>
      </c>
      <c r="C196" s="96" t="s">
        <v>72</v>
      </c>
      <c r="D196" s="105">
        <v>17921.78</v>
      </c>
      <c r="E196" s="16"/>
      <c r="F196" s="2"/>
    </row>
    <row r="197" spans="1:6" ht="15.75" x14ac:dyDescent="0.25">
      <c r="A197" s="106">
        <v>45338</v>
      </c>
      <c r="B197" s="102" t="s">
        <v>186</v>
      </c>
      <c r="C197" s="96" t="s">
        <v>72</v>
      </c>
      <c r="D197" s="105">
        <v>22138.3</v>
      </c>
      <c r="E197" s="16"/>
      <c r="F197" s="2"/>
    </row>
    <row r="198" spans="1:6" ht="15.75" x14ac:dyDescent="0.25">
      <c r="A198" s="106">
        <v>45338</v>
      </c>
      <c r="B198" s="102" t="s">
        <v>187</v>
      </c>
      <c r="C198" s="96" t="s">
        <v>72</v>
      </c>
      <c r="D198" s="105">
        <v>112695</v>
      </c>
      <c r="E198" s="16"/>
      <c r="F198" s="2"/>
    </row>
    <row r="199" spans="1:6" ht="15.75" x14ac:dyDescent="0.25">
      <c r="A199" s="106">
        <v>45338</v>
      </c>
      <c r="B199" s="102" t="s">
        <v>188</v>
      </c>
      <c r="C199" s="96" t="s">
        <v>75</v>
      </c>
      <c r="D199" s="105">
        <v>7025</v>
      </c>
      <c r="E199" s="16"/>
      <c r="F199" s="2"/>
    </row>
    <row r="200" spans="1:6" ht="15.75" x14ac:dyDescent="0.25">
      <c r="A200" s="106">
        <v>45338</v>
      </c>
      <c r="B200" s="102" t="s">
        <v>189</v>
      </c>
      <c r="C200" s="96" t="s">
        <v>75</v>
      </c>
      <c r="D200" s="105">
        <v>12902</v>
      </c>
      <c r="E200" s="16"/>
      <c r="F200" s="2"/>
    </row>
    <row r="201" spans="1:6" ht="15.75" x14ac:dyDescent="0.25">
      <c r="A201" s="106">
        <v>45338</v>
      </c>
      <c r="B201" s="102" t="s">
        <v>190</v>
      </c>
      <c r="C201" s="96" t="s">
        <v>81</v>
      </c>
      <c r="D201" s="105">
        <v>1200</v>
      </c>
      <c r="E201" s="16"/>
      <c r="F201" s="2"/>
    </row>
    <row r="202" spans="1:6" ht="15.75" x14ac:dyDescent="0.25">
      <c r="A202" s="106">
        <v>45338</v>
      </c>
      <c r="B202" s="102" t="s">
        <v>191</v>
      </c>
      <c r="C202" s="96" t="s">
        <v>67</v>
      </c>
      <c r="D202" s="105">
        <v>17397</v>
      </c>
      <c r="E202" s="16"/>
      <c r="F202" s="2"/>
    </row>
    <row r="203" spans="1:6" ht="15.75" x14ac:dyDescent="0.25">
      <c r="A203" s="106">
        <v>45338</v>
      </c>
      <c r="B203" s="102" t="s">
        <v>192</v>
      </c>
      <c r="C203" s="96" t="s">
        <v>67</v>
      </c>
      <c r="D203" s="105">
        <v>14654</v>
      </c>
      <c r="E203" s="16"/>
      <c r="F203" s="2"/>
    </row>
    <row r="204" spans="1:6" ht="15.75" x14ac:dyDescent="0.25">
      <c r="A204" s="106">
        <v>45338</v>
      </c>
      <c r="B204" s="102" t="s">
        <v>193</v>
      </c>
      <c r="C204" s="96" t="s">
        <v>83</v>
      </c>
      <c r="D204" s="105">
        <v>1800</v>
      </c>
      <c r="E204" s="16"/>
      <c r="F204" s="2"/>
    </row>
    <row r="205" spans="1:6" ht="16.5" customHeight="1" x14ac:dyDescent="0.25">
      <c r="A205" s="106">
        <v>45338</v>
      </c>
      <c r="B205" s="102" t="s">
        <v>194</v>
      </c>
      <c r="C205" s="96" t="s">
        <v>169</v>
      </c>
      <c r="D205" s="107">
        <v>750</v>
      </c>
      <c r="E205" s="16"/>
      <c r="F205" s="2"/>
    </row>
    <row r="206" spans="1:6" ht="15.75" x14ac:dyDescent="0.25">
      <c r="A206" s="106">
        <v>45338</v>
      </c>
      <c r="B206" s="102" t="s">
        <v>195</v>
      </c>
      <c r="C206" s="96" t="s">
        <v>70</v>
      </c>
      <c r="D206" s="105">
        <v>27755</v>
      </c>
      <c r="E206" s="16"/>
      <c r="F206" s="2"/>
    </row>
    <row r="207" spans="1:6" ht="15.75" x14ac:dyDescent="0.25">
      <c r="A207" s="106">
        <v>45338</v>
      </c>
      <c r="B207" s="102" t="s">
        <v>196</v>
      </c>
      <c r="C207" s="96" t="s">
        <v>70</v>
      </c>
      <c r="D207" s="105">
        <v>1420</v>
      </c>
      <c r="E207" s="16"/>
      <c r="F207" s="2"/>
    </row>
    <row r="208" spans="1:6" ht="15.75" x14ac:dyDescent="0.25">
      <c r="A208" s="106">
        <v>45341</v>
      </c>
      <c r="B208" s="102" t="s">
        <v>197</v>
      </c>
      <c r="C208" s="96" t="s">
        <v>72</v>
      </c>
      <c r="D208" s="105">
        <v>413623.45</v>
      </c>
      <c r="E208" s="16"/>
      <c r="F208" s="2"/>
    </row>
    <row r="209" spans="1:6" ht="15.75" x14ac:dyDescent="0.25">
      <c r="A209" s="106">
        <v>45341</v>
      </c>
      <c r="B209" s="102" t="s">
        <v>198</v>
      </c>
      <c r="C209" s="96" t="s">
        <v>72</v>
      </c>
      <c r="D209" s="105">
        <v>175455</v>
      </c>
      <c r="E209" s="16"/>
      <c r="F209" s="2"/>
    </row>
    <row r="210" spans="1:6" ht="15.75" x14ac:dyDescent="0.25">
      <c r="A210" s="106">
        <v>45341</v>
      </c>
      <c r="B210" s="102" t="s">
        <v>199</v>
      </c>
      <c r="C210" s="96" t="s">
        <v>72</v>
      </c>
      <c r="D210" s="105">
        <v>140509.06</v>
      </c>
      <c r="E210" s="16"/>
      <c r="F210" s="2"/>
    </row>
    <row r="211" spans="1:6" ht="15.75" x14ac:dyDescent="0.25">
      <c r="A211" s="106">
        <v>45341</v>
      </c>
      <c r="B211" s="102" t="s">
        <v>200</v>
      </c>
      <c r="C211" s="96" t="s">
        <v>75</v>
      </c>
      <c r="D211" s="105">
        <v>180120.44</v>
      </c>
      <c r="E211" s="16"/>
      <c r="F211" s="2"/>
    </row>
    <row r="212" spans="1:6" ht="15.75" x14ac:dyDescent="0.25">
      <c r="A212" s="106">
        <v>45341</v>
      </c>
      <c r="B212" s="102" t="s">
        <v>201</v>
      </c>
      <c r="C212" s="96" t="s">
        <v>75</v>
      </c>
      <c r="D212" s="105">
        <v>7820958.5099999998</v>
      </c>
      <c r="E212" s="16"/>
      <c r="F212" s="2"/>
    </row>
    <row r="213" spans="1:6" ht="15.75" x14ac:dyDescent="0.25">
      <c r="A213" s="106">
        <v>45341</v>
      </c>
      <c r="B213" s="102" t="s">
        <v>202</v>
      </c>
      <c r="C213" s="96" t="s">
        <v>72</v>
      </c>
      <c r="D213" s="105">
        <v>1650</v>
      </c>
      <c r="E213" s="16"/>
      <c r="F213" s="2"/>
    </row>
    <row r="214" spans="1:6" ht="15.75" x14ac:dyDescent="0.25">
      <c r="A214" s="106">
        <v>45341</v>
      </c>
      <c r="B214" s="102" t="s">
        <v>203</v>
      </c>
      <c r="C214" s="96" t="s">
        <v>75</v>
      </c>
      <c r="D214" s="105">
        <v>10565</v>
      </c>
      <c r="E214" s="16"/>
      <c r="F214" s="2"/>
    </row>
    <row r="215" spans="1:6" ht="15.75" x14ac:dyDescent="0.25">
      <c r="A215" s="108">
        <v>45341</v>
      </c>
      <c r="B215" s="102" t="s">
        <v>204</v>
      </c>
      <c r="C215" s="96" t="s">
        <v>75</v>
      </c>
      <c r="D215" s="105">
        <v>8640</v>
      </c>
      <c r="E215" s="16"/>
      <c r="F215" s="2"/>
    </row>
    <row r="216" spans="1:6" ht="15.75" x14ac:dyDescent="0.25">
      <c r="A216" s="108">
        <v>45341</v>
      </c>
      <c r="B216" s="102" t="s">
        <v>205</v>
      </c>
      <c r="C216" s="96" t="s">
        <v>81</v>
      </c>
      <c r="D216" s="107">
        <v>25</v>
      </c>
      <c r="E216" s="16"/>
      <c r="F216" s="2"/>
    </row>
    <row r="217" spans="1:6" ht="15.75" x14ac:dyDescent="0.25">
      <c r="A217" s="108">
        <v>45341</v>
      </c>
      <c r="B217" s="102" t="s">
        <v>206</v>
      </c>
      <c r="C217" s="96" t="s">
        <v>94</v>
      </c>
      <c r="D217" s="107">
        <v>544</v>
      </c>
      <c r="E217" s="16"/>
      <c r="F217" s="2"/>
    </row>
    <row r="218" spans="1:6" ht="15.75" x14ac:dyDescent="0.25">
      <c r="A218" s="108">
        <v>45341</v>
      </c>
      <c r="B218" s="102" t="s">
        <v>207</v>
      </c>
      <c r="C218" s="96" t="s">
        <v>70</v>
      </c>
      <c r="D218" s="105">
        <v>16816</v>
      </c>
      <c r="E218" s="16"/>
      <c r="F218" s="2"/>
    </row>
    <row r="219" spans="1:6" ht="15.75" x14ac:dyDescent="0.25">
      <c r="A219" s="108">
        <v>45341</v>
      </c>
      <c r="B219" s="102" t="s">
        <v>208</v>
      </c>
      <c r="C219" s="96" t="s">
        <v>90</v>
      </c>
      <c r="D219" s="105">
        <v>39259</v>
      </c>
      <c r="E219" s="16"/>
      <c r="F219" s="2"/>
    </row>
    <row r="220" spans="1:6" ht="15.75" x14ac:dyDescent="0.25">
      <c r="A220" s="108">
        <v>45342</v>
      </c>
      <c r="B220" s="102" t="s">
        <v>209</v>
      </c>
      <c r="C220" s="96" t="s">
        <v>75</v>
      </c>
      <c r="D220" s="105">
        <v>8528</v>
      </c>
      <c r="E220" s="16"/>
      <c r="F220" s="2"/>
    </row>
    <row r="221" spans="1:6" ht="15.75" x14ac:dyDescent="0.25">
      <c r="A221" s="108">
        <v>45342</v>
      </c>
      <c r="B221" s="102" t="s">
        <v>210</v>
      </c>
      <c r="C221" s="96" t="s">
        <v>75</v>
      </c>
      <c r="D221" s="105">
        <v>8849</v>
      </c>
      <c r="E221" s="16"/>
      <c r="F221" s="2"/>
    </row>
    <row r="222" spans="1:6" ht="15.75" customHeight="1" x14ac:dyDescent="0.25">
      <c r="A222" s="108">
        <v>45342</v>
      </c>
      <c r="B222" s="102" t="s">
        <v>211</v>
      </c>
      <c r="C222" s="96" t="s">
        <v>75</v>
      </c>
      <c r="D222" s="105">
        <v>7310</v>
      </c>
      <c r="E222" s="16"/>
      <c r="F222" s="2"/>
    </row>
    <row r="223" spans="1:6" ht="15.75" x14ac:dyDescent="0.25">
      <c r="A223" s="106">
        <v>45342</v>
      </c>
      <c r="B223" s="102" t="s">
        <v>212</v>
      </c>
      <c r="C223" s="96" t="s">
        <v>72</v>
      </c>
      <c r="D223" s="105">
        <v>198603</v>
      </c>
      <c r="E223" s="16"/>
      <c r="F223" s="2"/>
    </row>
    <row r="224" spans="1:6" ht="15.75" x14ac:dyDescent="0.25">
      <c r="A224" s="108">
        <v>45342</v>
      </c>
      <c r="B224" s="102" t="s">
        <v>213</v>
      </c>
      <c r="C224" s="96" t="s">
        <v>90</v>
      </c>
      <c r="D224" s="105">
        <v>446419.45</v>
      </c>
      <c r="E224" s="16"/>
      <c r="F224" s="2"/>
    </row>
    <row r="225" spans="1:6" ht="15.75" x14ac:dyDescent="0.25">
      <c r="A225" s="108">
        <v>45342</v>
      </c>
      <c r="B225" s="102" t="s">
        <v>214</v>
      </c>
      <c r="C225" s="96" t="s">
        <v>81</v>
      </c>
      <c r="D225" s="105">
        <v>1337</v>
      </c>
      <c r="E225" s="16"/>
      <c r="F225" s="2"/>
    </row>
    <row r="226" spans="1:6" ht="15.75" x14ac:dyDescent="0.25">
      <c r="A226" s="108">
        <v>45342</v>
      </c>
      <c r="B226" s="102" t="s">
        <v>215</v>
      </c>
      <c r="C226" s="96" t="s">
        <v>156</v>
      </c>
      <c r="D226" s="105">
        <v>11792.8</v>
      </c>
      <c r="E226" s="16"/>
      <c r="F226" s="2"/>
    </row>
    <row r="227" spans="1:6" ht="15.75" x14ac:dyDescent="0.25">
      <c r="A227" s="108">
        <v>45342</v>
      </c>
      <c r="B227" s="102" t="s">
        <v>213</v>
      </c>
      <c r="C227" s="96" t="s">
        <v>90</v>
      </c>
      <c r="D227" s="105">
        <v>35329</v>
      </c>
      <c r="E227" s="16"/>
      <c r="F227" s="2"/>
    </row>
    <row r="228" spans="1:6" ht="15.75" x14ac:dyDescent="0.25">
      <c r="A228" s="108">
        <v>45342</v>
      </c>
      <c r="B228" s="102" t="s">
        <v>216</v>
      </c>
      <c r="C228" s="96" t="s">
        <v>70</v>
      </c>
      <c r="D228" s="107">
        <v>535</v>
      </c>
      <c r="E228" s="16"/>
      <c r="F228" s="2"/>
    </row>
    <row r="229" spans="1:6" ht="15.75" x14ac:dyDescent="0.25">
      <c r="A229" s="108">
        <v>45343</v>
      </c>
      <c r="B229" s="102" t="s">
        <v>217</v>
      </c>
      <c r="C229" s="96" t="s">
        <v>75</v>
      </c>
      <c r="D229" s="105">
        <v>7265</v>
      </c>
      <c r="E229" s="16"/>
      <c r="F229" s="2"/>
    </row>
    <row r="230" spans="1:6" ht="15.75" x14ac:dyDescent="0.25">
      <c r="A230" s="108">
        <v>45343</v>
      </c>
      <c r="B230" s="102" t="s">
        <v>218</v>
      </c>
      <c r="C230" s="96" t="s">
        <v>75</v>
      </c>
      <c r="D230" s="105">
        <v>10940</v>
      </c>
      <c r="E230" s="16"/>
      <c r="F230" s="2"/>
    </row>
    <row r="231" spans="1:6" ht="15.75" x14ac:dyDescent="0.25">
      <c r="A231" s="108">
        <v>45343</v>
      </c>
      <c r="B231" s="102" t="s">
        <v>219</v>
      </c>
      <c r="C231" s="96" t="s">
        <v>72</v>
      </c>
      <c r="D231" s="105">
        <v>41978</v>
      </c>
      <c r="E231" s="16"/>
      <c r="F231" s="2"/>
    </row>
    <row r="232" spans="1:6" ht="15.75" x14ac:dyDescent="0.25">
      <c r="A232" s="108">
        <v>45343</v>
      </c>
      <c r="B232" s="102" t="s">
        <v>220</v>
      </c>
      <c r="C232" s="96" t="s">
        <v>81</v>
      </c>
      <c r="D232" s="105">
        <v>2075</v>
      </c>
      <c r="E232" s="16"/>
      <c r="F232" s="2"/>
    </row>
    <row r="233" spans="1:6" ht="15.75" x14ac:dyDescent="0.25">
      <c r="A233" s="106">
        <v>45343</v>
      </c>
      <c r="B233" s="102" t="s">
        <v>221</v>
      </c>
      <c r="C233" s="96" t="s">
        <v>81</v>
      </c>
      <c r="D233" s="107">
        <v>0.36</v>
      </c>
      <c r="E233" s="16"/>
      <c r="F233" s="2"/>
    </row>
    <row r="234" spans="1:6" ht="15.75" x14ac:dyDescent="0.25">
      <c r="A234" s="108">
        <v>45343</v>
      </c>
      <c r="B234" s="102" t="s">
        <v>222</v>
      </c>
      <c r="C234" s="96" t="s">
        <v>94</v>
      </c>
      <c r="D234" s="105">
        <v>2418</v>
      </c>
      <c r="E234" s="16"/>
      <c r="F234" s="2"/>
    </row>
    <row r="235" spans="1:6" ht="15.75" x14ac:dyDescent="0.25">
      <c r="A235" s="108">
        <v>45343</v>
      </c>
      <c r="B235" s="102" t="s">
        <v>223</v>
      </c>
      <c r="C235" s="96" t="s">
        <v>90</v>
      </c>
      <c r="D235" s="105">
        <v>11623</v>
      </c>
      <c r="E235" s="16"/>
      <c r="F235" s="2"/>
    </row>
    <row r="236" spans="1:6" ht="15.75" x14ac:dyDescent="0.25">
      <c r="A236" s="106">
        <v>45343</v>
      </c>
      <c r="B236" s="102" t="s">
        <v>224</v>
      </c>
      <c r="C236" s="96" t="s">
        <v>70</v>
      </c>
      <c r="D236" s="107">
        <v>467</v>
      </c>
      <c r="E236" s="16"/>
      <c r="F236" s="2"/>
    </row>
    <row r="237" spans="1:6" ht="16.5" customHeight="1" x14ac:dyDescent="0.25">
      <c r="A237" s="106">
        <v>45343</v>
      </c>
      <c r="B237" s="102" t="s">
        <v>225</v>
      </c>
      <c r="C237" s="96" t="s">
        <v>65</v>
      </c>
      <c r="D237" s="105">
        <v>62232</v>
      </c>
      <c r="E237" s="16"/>
      <c r="F237" s="2"/>
    </row>
    <row r="238" spans="1:6" ht="15.75" x14ac:dyDescent="0.25">
      <c r="A238" s="106">
        <v>45344</v>
      </c>
      <c r="B238" s="102" t="s">
        <v>226</v>
      </c>
      <c r="C238" s="96" t="s">
        <v>75</v>
      </c>
      <c r="D238" s="105">
        <v>12338</v>
      </c>
      <c r="E238" s="16"/>
      <c r="F238" s="2"/>
    </row>
    <row r="239" spans="1:6" ht="15.75" customHeight="1" x14ac:dyDescent="0.25">
      <c r="A239" s="106">
        <v>45344</v>
      </c>
      <c r="B239" s="102" t="s">
        <v>227</v>
      </c>
      <c r="C239" s="96" t="s">
        <v>75</v>
      </c>
      <c r="D239" s="105">
        <v>7944</v>
      </c>
      <c r="E239" s="16"/>
      <c r="F239" s="2"/>
    </row>
    <row r="240" spans="1:6" ht="15.75" x14ac:dyDescent="0.25">
      <c r="A240" s="106">
        <v>45344</v>
      </c>
      <c r="B240" s="102" t="s">
        <v>228</v>
      </c>
      <c r="C240" s="96" t="s">
        <v>72</v>
      </c>
      <c r="D240" s="105">
        <v>170325</v>
      </c>
      <c r="E240" s="16"/>
      <c r="F240" s="2"/>
    </row>
    <row r="241" spans="1:6" ht="15.75" x14ac:dyDescent="0.25">
      <c r="A241" s="106">
        <v>45344</v>
      </c>
      <c r="B241" s="102" t="s">
        <v>229</v>
      </c>
      <c r="C241" s="96" t="s">
        <v>94</v>
      </c>
      <c r="D241" s="105">
        <v>3660</v>
      </c>
      <c r="E241" s="16"/>
      <c r="F241" s="2"/>
    </row>
    <row r="242" spans="1:6" ht="15.75" x14ac:dyDescent="0.25">
      <c r="A242" s="106">
        <v>45344</v>
      </c>
      <c r="B242" s="102" t="s">
        <v>230</v>
      </c>
      <c r="C242" s="96" t="s">
        <v>81</v>
      </c>
      <c r="D242" s="105">
        <v>2000</v>
      </c>
      <c r="E242" s="16"/>
      <c r="F242" s="2"/>
    </row>
    <row r="243" spans="1:6" ht="15.75" x14ac:dyDescent="0.25">
      <c r="A243" s="106">
        <v>45344</v>
      </c>
      <c r="B243" s="102" t="s">
        <v>231</v>
      </c>
      <c r="C243" s="96" t="s">
        <v>70</v>
      </c>
      <c r="D243" s="107">
        <v>100</v>
      </c>
      <c r="E243" s="16"/>
      <c r="F243" s="2"/>
    </row>
    <row r="244" spans="1:6" ht="15.75" x14ac:dyDescent="0.25">
      <c r="A244" s="106">
        <v>45345</v>
      </c>
      <c r="B244" s="102" t="s">
        <v>232</v>
      </c>
      <c r="C244" s="96" t="s">
        <v>75</v>
      </c>
      <c r="D244" s="105">
        <v>1000</v>
      </c>
      <c r="E244" s="16"/>
      <c r="F244" s="2"/>
    </row>
    <row r="245" spans="1:6" ht="15.75" x14ac:dyDescent="0.25">
      <c r="A245" s="106">
        <v>45345</v>
      </c>
      <c r="B245" s="102" t="s">
        <v>233</v>
      </c>
      <c r="C245" s="96" t="s">
        <v>75</v>
      </c>
      <c r="D245" s="105">
        <v>1000</v>
      </c>
      <c r="E245" s="16"/>
      <c r="F245" s="2"/>
    </row>
    <row r="246" spans="1:6" ht="15.75" x14ac:dyDescent="0.25">
      <c r="A246" s="106">
        <v>45345</v>
      </c>
      <c r="B246" s="102" t="s">
        <v>234</v>
      </c>
      <c r="C246" s="96" t="s">
        <v>72</v>
      </c>
      <c r="D246" s="105">
        <v>153162</v>
      </c>
      <c r="E246" s="16"/>
      <c r="F246" s="2"/>
    </row>
    <row r="247" spans="1:6" ht="18" customHeight="1" x14ac:dyDescent="0.25">
      <c r="A247" s="106">
        <v>45345</v>
      </c>
      <c r="B247" s="102" t="s">
        <v>235</v>
      </c>
      <c r="C247" s="96" t="s">
        <v>75</v>
      </c>
      <c r="D247" s="105">
        <v>7220</v>
      </c>
      <c r="E247" s="16"/>
      <c r="F247" s="2"/>
    </row>
    <row r="248" spans="1:6" ht="15.75" x14ac:dyDescent="0.25">
      <c r="A248" s="106">
        <v>45345</v>
      </c>
      <c r="B248" s="102" t="s">
        <v>236</v>
      </c>
      <c r="C248" s="96" t="s">
        <v>75</v>
      </c>
      <c r="D248" s="105">
        <v>11965</v>
      </c>
      <c r="E248" s="16"/>
      <c r="F248" s="2"/>
    </row>
    <row r="249" spans="1:6" ht="15.75" x14ac:dyDescent="0.25">
      <c r="A249" s="106">
        <v>45345</v>
      </c>
      <c r="B249" s="102" t="s">
        <v>237</v>
      </c>
      <c r="C249" s="96" t="s">
        <v>81</v>
      </c>
      <c r="D249" s="105">
        <v>9660</v>
      </c>
      <c r="E249" s="16"/>
      <c r="F249" s="2"/>
    </row>
    <row r="250" spans="1:6" ht="15.75" x14ac:dyDescent="0.25">
      <c r="A250" s="106">
        <v>45345</v>
      </c>
      <c r="B250" s="102" t="s">
        <v>238</v>
      </c>
      <c r="C250" s="96" t="s">
        <v>90</v>
      </c>
      <c r="D250" s="105">
        <v>27066</v>
      </c>
      <c r="E250" s="16"/>
      <c r="F250" s="2"/>
    </row>
    <row r="251" spans="1:6" ht="15.75" x14ac:dyDescent="0.25">
      <c r="A251" s="106">
        <v>45345</v>
      </c>
      <c r="B251" s="102" t="s">
        <v>239</v>
      </c>
      <c r="C251" s="96" t="s">
        <v>70</v>
      </c>
      <c r="D251" s="105">
        <v>7284</v>
      </c>
      <c r="E251" s="16"/>
      <c r="F251" s="2"/>
    </row>
    <row r="252" spans="1:6" ht="15.75" x14ac:dyDescent="0.25">
      <c r="A252" s="106">
        <v>45345</v>
      </c>
      <c r="B252" s="102" t="s">
        <v>240</v>
      </c>
      <c r="C252" s="96" t="s">
        <v>65</v>
      </c>
      <c r="D252" s="105">
        <v>1116693.1200000001</v>
      </c>
      <c r="E252" s="16"/>
      <c r="F252" s="2"/>
    </row>
    <row r="253" spans="1:6" ht="15" customHeight="1" x14ac:dyDescent="0.25">
      <c r="A253" s="106">
        <v>45348</v>
      </c>
      <c r="B253" s="95" t="s">
        <v>241</v>
      </c>
      <c r="C253" s="96" t="s">
        <v>72</v>
      </c>
      <c r="D253" s="105">
        <v>123515</v>
      </c>
      <c r="E253" s="16"/>
      <c r="F253" s="2"/>
    </row>
    <row r="254" spans="1:6" ht="15.75" x14ac:dyDescent="0.25">
      <c r="A254" s="106">
        <v>45348</v>
      </c>
      <c r="B254" s="95" t="s">
        <v>242</v>
      </c>
      <c r="C254" s="95" t="s">
        <v>81</v>
      </c>
      <c r="D254" s="105">
        <v>26607.5</v>
      </c>
      <c r="E254" s="16"/>
      <c r="F254" s="2"/>
    </row>
    <row r="255" spans="1:6" ht="15.75" x14ac:dyDescent="0.25">
      <c r="A255" s="106">
        <v>45348</v>
      </c>
      <c r="B255" s="102" t="s">
        <v>243</v>
      </c>
      <c r="C255" s="95" t="s">
        <v>72</v>
      </c>
      <c r="D255" s="105">
        <v>165195</v>
      </c>
      <c r="E255" s="16"/>
      <c r="F255" s="2"/>
    </row>
    <row r="256" spans="1:6" ht="15.75" x14ac:dyDescent="0.25">
      <c r="A256" s="106">
        <v>45348</v>
      </c>
      <c r="B256" s="95" t="s">
        <v>244</v>
      </c>
      <c r="C256" s="100" t="s">
        <v>75</v>
      </c>
      <c r="D256" s="105">
        <v>1023972.1</v>
      </c>
      <c r="E256" s="16"/>
      <c r="F256" s="2"/>
    </row>
    <row r="257" spans="1:6" ht="15.75" x14ac:dyDescent="0.25">
      <c r="A257" s="106">
        <v>45348</v>
      </c>
      <c r="B257" s="95" t="s">
        <v>245</v>
      </c>
      <c r="C257" s="96" t="s">
        <v>75</v>
      </c>
      <c r="D257" s="105">
        <v>114853</v>
      </c>
      <c r="E257" s="16"/>
      <c r="F257" s="2"/>
    </row>
    <row r="258" spans="1:6" ht="15.75" x14ac:dyDescent="0.25">
      <c r="A258" s="106">
        <v>45348</v>
      </c>
      <c r="B258" s="95" t="s">
        <v>246</v>
      </c>
      <c r="C258" s="96" t="s">
        <v>75</v>
      </c>
      <c r="D258" s="105">
        <v>7934</v>
      </c>
      <c r="E258" s="16"/>
      <c r="F258" s="2"/>
    </row>
    <row r="259" spans="1:6" ht="15.75" x14ac:dyDescent="0.25">
      <c r="A259" s="106">
        <v>45348</v>
      </c>
      <c r="B259" s="95" t="s">
        <v>247</v>
      </c>
      <c r="C259" s="96" t="s">
        <v>75</v>
      </c>
      <c r="D259" s="105">
        <v>10296</v>
      </c>
      <c r="E259" s="16"/>
      <c r="F259" s="2"/>
    </row>
    <row r="260" spans="1:6" ht="15.75" x14ac:dyDescent="0.25">
      <c r="A260" s="106">
        <v>45348</v>
      </c>
      <c r="B260" s="95" t="s">
        <v>248</v>
      </c>
      <c r="C260" s="95" t="s">
        <v>75</v>
      </c>
      <c r="D260" s="105">
        <v>9880104.4100000001</v>
      </c>
      <c r="E260" s="16"/>
      <c r="F260" s="2"/>
    </row>
    <row r="261" spans="1:6" ht="15.75" x14ac:dyDescent="0.25">
      <c r="A261" s="106">
        <v>45348</v>
      </c>
      <c r="B261" s="102" t="s">
        <v>249</v>
      </c>
      <c r="C261" s="96" t="s">
        <v>83</v>
      </c>
      <c r="D261" s="105">
        <v>1640</v>
      </c>
      <c r="E261" s="16"/>
      <c r="F261" s="2"/>
    </row>
    <row r="262" spans="1:6" ht="15.75" x14ac:dyDescent="0.25">
      <c r="A262" s="106">
        <v>45348</v>
      </c>
      <c r="B262" s="95" t="s">
        <v>250</v>
      </c>
      <c r="C262" s="95" t="s">
        <v>90</v>
      </c>
      <c r="D262" s="105">
        <v>15280</v>
      </c>
      <c r="E262" s="16"/>
      <c r="F262" s="2"/>
    </row>
    <row r="263" spans="1:6" ht="15.75" x14ac:dyDescent="0.25">
      <c r="A263" s="106">
        <v>45348</v>
      </c>
      <c r="B263" s="95" t="s">
        <v>251</v>
      </c>
      <c r="C263" s="95" t="s">
        <v>70</v>
      </c>
      <c r="D263" s="107">
        <v>810</v>
      </c>
      <c r="E263" s="16"/>
      <c r="F263" s="2"/>
    </row>
    <row r="264" spans="1:6" ht="15.75" customHeight="1" x14ac:dyDescent="0.25">
      <c r="A264" s="106">
        <v>45348</v>
      </c>
      <c r="B264" s="102" t="s">
        <v>252</v>
      </c>
      <c r="C264" s="95" t="s">
        <v>94</v>
      </c>
      <c r="D264" s="105">
        <v>6310</v>
      </c>
      <c r="E264" s="16"/>
      <c r="F264" s="2"/>
    </row>
    <row r="265" spans="1:6" ht="15.75" x14ac:dyDescent="0.25">
      <c r="A265" s="106">
        <v>45350</v>
      </c>
      <c r="B265" s="95" t="s">
        <v>253</v>
      </c>
      <c r="C265" s="95" t="s">
        <v>81</v>
      </c>
      <c r="D265" s="105">
        <v>41842.5</v>
      </c>
      <c r="E265" s="16"/>
      <c r="F265" s="2"/>
    </row>
    <row r="266" spans="1:6" ht="15.75" x14ac:dyDescent="0.25">
      <c r="A266" s="106">
        <v>45350</v>
      </c>
      <c r="B266" s="95" t="s">
        <v>254</v>
      </c>
      <c r="C266" s="95" t="s">
        <v>75</v>
      </c>
      <c r="D266" s="105">
        <v>9745</v>
      </c>
      <c r="E266" s="16"/>
      <c r="F266" s="2"/>
    </row>
    <row r="267" spans="1:6" ht="15.75" x14ac:dyDescent="0.25">
      <c r="A267" s="106">
        <v>45350</v>
      </c>
      <c r="B267" s="95" t="s">
        <v>255</v>
      </c>
      <c r="C267" s="95" t="s">
        <v>75</v>
      </c>
      <c r="D267" s="105">
        <v>7550</v>
      </c>
      <c r="E267" s="16"/>
      <c r="F267" s="2"/>
    </row>
    <row r="268" spans="1:6" ht="15.75" x14ac:dyDescent="0.25">
      <c r="A268" s="106">
        <v>45350</v>
      </c>
      <c r="B268" s="95" t="s">
        <v>256</v>
      </c>
      <c r="C268" s="95" t="s">
        <v>75</v>
      </c>
      <c r="D268" s="105">
        <v>6878</v>
      </c>
      <c r="E268" s="16"/>
      <c r="F268" s="2"/>
    </row>
    <row r="269" spans="1:6" ht="15.75" x14ac:dyDescent="0.25">
      <c r="A269" s="106">
        <v>45350</v>
      </c>
      <c r="B269" s="95" t="s">
        <v>257</v>
      </c>
      <c r="C269" s="95" t="s">
        <v>72</v>
      </c>
      <c r="D269" s="105">
        <v>154502</v>
      </c>
      <c r="E269" s="16"/>
      <c r="F269" s="2"/>
    </row>
    <row r="270" spans="1:6" ht="15.75" x14ac:dyDescent="0.25">
      <c r="A270" s="106">
        <v>45350</v>
      </c>
      <c r="B270" s="95" t="s">
        <v>258</v>
      </c>
      <c r="C270" s="95" t="s">
        <v>81</v>
      </c>
      <c r="D270" s="107">
        <v>800</v>
      </c>
      <c r="E270" s="16"/>
      <c r="F270" s="2"/>
    </row>
    <row r="271" spans="1:6" ht="15.75" x14ac:dyDescent="0.25">
      <c r="A271" s="106">
        <v>45350</v>
      </c>
      <c r="B271" s="95" t="s">
        <v>259</v>
      </c>
      <c r="C271" s="95" t="s">
        <v>94</v>
      </c>
      <c r="D271" s="105">
        <v>2079</v>
      </c>
      <c r="E271" s="16"/>
      <c r="F271" s="2"/>
    </row>
    <row r="272" spans="1:6" ht="15.75" x14ac:dyDescent="0.25">
      <c r="A272" s="106">
        <v>45350</v>
      </c>
      <c r="B272" s="95">
        <v>21209876</v>
      </c>
      <c r="C272" s="95" t="s">
        <v>65</v>
      </c>
      <c r="D272" s="105">
        <v>185060.85</v>
      </c>
      <c r="E272" s="16"/>
      <c r="F272" s="2"/>
    </row>
    <row r="273" spans="1:6" ht="15.75" x14ac:dyDescent="0.25">
      <c r="A273" s="106">
        <v>45350</v>
      </c>
      <c r="B273" s="95">
        <v>21119195</v>
      </c>
      <c r="C273" s="96" t="s">
        <v>65</v>
      </c>
      <c r="D273" s="105">
        <v>112064.53</v>
      </c>
      <c r="E273" s="16"/>
      <c r="F273" s="2"/>
    </row>
    <row r="274" spans="1:6" ht="15.75" x14ac:dyDescent="0.25">
      <c r="A274" s="106">
        <v>45350</v>
      </c>
      <c r="B274" s="95">
        <v>21119188</v>
      </c>
      <c r="C274" s="95" t="s">
        <v>65</v>
      </c>
      <c r="D274" s="105">
        <v>137050.85999999999</v>
      </c>
      <c r="E274" s="16"/>
      <c r="F274" s="2"/>
    </row>
    <row r="275" spans="1:6" ht="15.75" x14ac:dyDescent="0.25">
      <c r="A275" s="106">
        <v>45350</v>
      </c>
      <c r="B275" s="95" t="s">
        <v>260</v>
      </c>
      <c r="C275" s="95" t="s">
        <v>83</v>
      </c>
      <c r="D275" s="105">
        <v>9500</v>
      </c>
      <c r="E275" s="16"/>
      <c r="F275" s="2"/>
    </row>
    <row r="276" spans="1:6" ht="15.75" x14ac:dyDescent="0.25">
      <c r="A276" s="106">
        <v>45350</v>
      </c>
      <c r="B276" s="95" t="s">
        <v>261</v>
      </c>
      <c r="C276" s="95" t="s">
        <v>75</v>
      </c>
      <c r="D276" s="105">
        <v>944540.65</v>
      </c>
      <c r="E276" s="16"/>
      <c r="F276" s="2"/>
    </row>
    <row r="277" spans="1:6" ht="15.75" x14ac:dyDescent="0.25">
      <c r="A277" s="106">
        <v>45350</v>
      </c>
      <c r="B277" s="95" t="s">
        <v>262</v>
      </c>
      <c r="C277" s="95" t="s">
        <v>90</v>
      </c>
      <c r="D277" s="105">
        <v>37758</v>
      </c>
      <c r="E277" s="16"/>
      <c r="F277" s="2"/>
    </row>
    <row r="278" spans="1:6" ht="15.75" x14ac:dyDescent="0.25">
      <c r="A278" s="106">
        <v>45350</v>
      </c>
      <c r="B278" s="95" t="s">
        <v>263</v>
      </c>
      <c r="C278" s="95" t="s">
        <v>70</v>
      </c>
      <c r="D278" s="105">
        <v>13985</v>
      </c>
      <c r="E278" s="16"/>
      <c r="F278" s="2"/>
    </row>
    <row r="279" spans="1:6" ht="12.75" customHeight="1" x14ac:dyDescent="0.25">
      <c r="A279" s="106">
        <v>45351</v>
      </c>
      <c r="B279" s="95" t="s">
        <v>105</v>
      </c>
      <c r="C279" s="96" t="s">
        <v>75</v>
      </c>
      <c r="D279" s="105">
        <v>11798</v>
      </c>
      <c r="E279" s="16"/>
      <c r="F279" s="2"/>
    </row>
    <row r="280" spans="1:6" ht="15.75" x14ac:dyDescent="0.25">
      <c r="A280" s="106">
        <v>45351</v>
      </c>
      <c r="B280" s="95" t="s">
        <v>106</v>
      </c>
      <c r="C280" s="96" t="s">
        <v>75</v>
      </c>
      <c r="D280" s="105">
        <v>7440</v>
      </c>
      <c r="E280" s="16"/>
      <c r="F280" s="2"/>
    </row>
    <row r="281" spans="1:6" ht="15.75" x14ac:dyDescent="0.25">
      <c r="A281" s="106">
        <v>45351</v>
      </c>
      <c r="B281" s="95" t="s">
        <v>264</v>
      </c>
      <c r="C281" s="96" t="s">
        <v>72</v>
      </c>
      <c r="D281" s="105">
        <v>157036</v>
      </c>
      <c r="E281" s="16"/>
      <c r="F281" s="2"/>
    </row>
    <row r="282" spans="1:6" ht="15.75" x14ac:dyDescent="0.25">
      <c r="A282" s="106">
        <v>45351</v>
      </c>
      <c r="B282" s="95" t="s">
        <v>265</v>
      </c>
      <c r="C282" s="95" t="s">
        <v>81</v>
      </c>
      <c r="D282" s="105">
        <v>43582</v>
      </c>
      <c r="E282" s="16"/>
      <c r="F282" s="2"/>
    </row>
    <row r="283" spans="1:6" ht="15.75" x14ac:dyDescent="0.25">
      <c r="A283" s="106">
        <v>45351</v>
      </c>
      <c r="B283" s="95" t="s">
        <v>266</v>
      </c>
      <c r="C283" s="100" t="s">
        <v>94</v>
      </c>
      <c r="D283" s="105">
        <v>2450</v>
      </c>
      <c r="E283" s="16"/>
      <c r="F283" s="2"/>
    </row>
    <row r="284" spans="1:6" ht="15.75" x14ac:dyDescent="0.25">
      <c r="A284" s="106">
        <v>45351</v>
      </c>
      <c r="B284" s="95" t="s">
        <v>267</v>
      </c>
      <c r="C284" s="100" t="s">
        <v>65</v>
      </c>
      <c r="D284" s="105">
        <v>3115251.55</v>
      </c>
      <c r="E284" s="16"/>
      <c r="F284" s="2"/>
    </row>
    <row r="285" spans="1:6" ht="15.75" x14ac:dyDescent="0.25">
      <c r="A285" s="106">
        <v>45351</v>
      </c>
      <c r="B285" s="95" t="s">
        <v>268</v>
      </c>
      <c r="C285" s="100" t="s">
        <v>67</v>
      </c>
      <c r="D285" s="105">
        <v>2350</v>
      </c>
      <c r="E285" s="16"/>
      <c r="F285" s="2"/>
    </row>
    <row r="286" spans="1:6" ht="15.75" x14ac:dyDescent="0.25">
      <c r="A286" s="106">
        <v>45351</v>
      </c>
      <c r="B286" s="95" t="s">
        <v>269</v>
      </c>
      <c r="C286" s="100" t="s">
        <v>67</v>
      </c>
      <c r="D286" s="105">
        <v>2000</v>
      </c>
      <c r="E286" s="16"/>
      <c r="F286" s="2"/>
    </row>
    <row r="287" spans="1:6" ht="15.75" x14ac:dyDescent="0.25">
      <c r="A287" s="106">
        <v>45351</v>
      </c>
      <c r="B287" s="95" t="s">
        <v>270</v>
      </c>
      <c r="C287" s="100" t="s">
        <v>67</v>
      </c>
      <c r="D287" s="105">
        <v>1050</v>
      </c>
      <c r="E287" s="16"/>
      <c r="F287" s="2"/>
    </row>
    <row r="288" spans="1:6" ht="18.75" customHeight="1" x14ac:dyDescent="0.25">
      <c r="A288" s="106">
        <v>45351</v>
      </c>
      <c r="B288" s="95" t="s">
        <v>271</v>
      </c>
      <c r="C288" s="100" t="s">
        <v>75</v>
      </c>
      <c r="D288" s="105">
        <v>7842</v>
      </c>
      <c r="E288" s="16"/>
      <c r="F288" s="2"/>
    </row>
    <row r="289" spans="1:6" ht="17.25" customHeight="1" x14ac:dyDescent="0.25">
      <c r="A289" s="106">
        <v>45351</v>
      </c>
      <c r="B289" s="95" t="s">
        <v>272</v>
      </c>
      <c r="C289" s="100" t="s">
        <v>75</v>
      </c>
      <c r="D289" s="105">
        <v>12990</v>
      </c>
      <c r="E289" s="16"/>
      <c r="F289" s="2"/>
    </row>
    <row r="290" spans="1:6" ht="15.75" x14ac:dyDescent="0.25">
      <c r="A290" s="106">
        <v>45351</v>
      </c>
      <c r="B290" s="95" t="s">
        <v>273</v>
      </c>
      <c r="C290" s="100" t="s">
        <v>83</v>
      </c>
      <c r="D290" s="105">
        <v>2285</v>
      </c>
      <c r="E290" s="16"/>
      <c r="F290" s="2"/>
    </row>
    <row r="291" spans="1:6" ht="15.75" x14ac:dyDescent="0.25">
      <c r="A291" s="106">
        <v>45351</v>
      </c>
      <c r="B291" s="95" t="s">
        <v>274</v>
      </c>
      <c r="C291" s="100" t="s">
        <v>83</v>
      </c>
      <c r="D291" s="105">
        <v>1875</v>
      </c>
      <c r="E291" s="16"/>
      <c r="F291" s="2"/>
    </row>
    <row r="292" spans="1:6" ht="15.75" x14ac:dyDescent="0.25">
      <c r="A292" s="106">
        <v>45351</v>
      </c>
      <c r="B292" s="95" t="s">
        <v>275</v>
      </c>
      <c r="C292" s="100" t="s">
        <v>81</v>
      </c>
      <c r="D292" s="105">
        <v>1362</v>
      </c>
      <c r="E292" s="16"/>
      <c r="F292" s="2"/>
    </row>
    <row r="293" spans="1:6" ht="15.75" x14ac:dyDescent="0.25">
      <c r="A293" s="106">
        <v>45351</v>
      </c>
      <c r="B293" s="95" t="s">
        <v>276</v>
      </c>
      <c r="C293" s="100" t="s">
        <v>90</v>
      </c>
      <c r="D293" s="105">
        <v>6742</v>
      </c>
      <c r="E293" s="16"/>
      <c r="F293" s="2"/>
    </row>
    <row r="294" spans="1:6" ht="15.75" x14ac:dyDescent="0.25">
      <c r="A294" s="106">
        <v>45351</v>
      </c>
      <c r="B294" s="95" t="s">
        <v>277</v>
      </c>
      <c r="C294" s="100" t="s">
        <v>70</v>
      </c>
      <c r="D294" s="105">
        <v>2508</v>
      </c>
      <c r="E294" s="16"/>
      <c r="F294" s="2"/>
    </row>
    <row r="295" spans="1:6" ht="15.75" x14ac:dyDescent="0.25">
      <c r="A295" s="109"/>
      <c r="B295" s="102"/>
      <c r="C295" s="110" t="s">
        <v>59</v>
      </c>
      <c r="D295" s="111">
        <v>70105352.769999996</v>
      </c>
      <c r="E295" s="16"/>
      <c r="F295" s="2"/>
    </row>
    <row r="296" spans="1:6" ht="15.75" x14ac:dyDescent="0.25">
      <c r="A296" s="17"/>
      <c r="B296" s="18"/>
      <c r="C296" s="19"/>
      <c r="D296" s="18"/>
      <c r="E296" s="16"/>
      <c r="F296" s="2"/>
    </row>
    <row r="297" spans="1:6" ht="17.25" customHeight="1" x14ac:dyDescent="0.25">
      <c r="A297" s="101"/>
      <c r="B297" s="101"/>
      <c r="C297" s="101"/>
      <c r="D297" s="101"/>
      <c r="E297" s="16"/>
      <c r="F297" s="2"/>
    </row>
    <row r="298" spans="1:6" ht="15.75" x14ac:dyDescent="0.25">
      <c r="A298" s="17"/>
      <c r="B298" s="112"/>
      <c r="C298" s="113"/>
      <c r="D298" s="114"/>
      <c r="E298" s="16"/>
      <c r="F298" s="2"/>
    </row>
    <row r="299" spans="1:6" ht="21" x14ac:dyDescent="0.25">
      <c r="A299" s="164" t="s">
        <v>11</v>
      </c>
      <c r="B299" s="164"/>
      <c r="C299" s="164"/>
      <c r="D299" s="164"/>
      <c r="E299" s="16"/>
      <c r="F299" s="2"/>
    </row>
    <row r="300" spans="1:6" ht="21.75" thickBot="1" x14ac:dyDescent="0.4">
      <c r="A300" s="142" t="s">
        <v>278</v>
      </c>
      <c r="B300" s="142"/>
      <c r="C300" s="142"/>
      <c r="D300" s="142"/>
      <c r="E300" s="16"/>
      <c r="F300" s="2"/>
    </row>
    <row r="301" spans="1:6" ht="16.5" thickBot="1" x14ac:dyDescent="0.3">
      <c r="A301" s="46" t="s">
        <v>7</v>
      </c>
      <c r="B301" s="46" t="s">
        <v>10</v>
      </c>
      <c r="C301" s="46" t="s">
        <v>9</v>
      </c>
      <c r="D301" s="46" t="s">
        <v>1</v>
      </c>
      <c r="E301" s="16"/>
      <c r="F301" s="2"/>
    </row>
    <row r="302" spans="1:6" ht="15.75" x14ac:dyDescent="0.25">
      <c r="A302" s="115">
        <v>45323</v>
      </c>
      <c r="B302" s="116">
        <v>202240041968854</v>
      </c>
      <c r="C302" s="117" t="s">
        <v>279</v>
      </c>
      <c r="D302" s="118">
        <v>290</v>
      </c>
      <c r="E302" s="16"/>
      <c r="F302" s="2"/>
    </row>
    <row r="303" spans="1:6" ht="18" customHeight="1" x14ac:dyDescent="0.25">
      <c r="A303" s="106">
        <v>45331</v>
      </c>
      <c r="B303" s="119">
        <v>202240042360040</v>
      </c>
      <c r="C303" s="117" t="s">
        <v>279</v>
      </c>
      <c r="D303" s="120">
        <v>87587</v>
      </c>
      <c r="E303" s="16"/>
      <c r="F303" s="2"/>
    </row>
    <row r="304" spans="1:6" ht="15.75" x14ac:dyDescent="0.25">
      <c r="A304" s="106">
        <v>45342</v>
      </c>
      <c r="B304" s="119">
        <v>202240042927184</v>
      </c>
      <c r="C304" s="95" t="s">
        <v>279</v>
      </c>
      <c r="D304" s="120">
        <v>13334</v>
      </c>
      <c r="E304" s="16"/>
      <c r="F304" s="2"/>
    </row>
    <row r="305" spans="1:6" ht="18" customHeight="1" x14ac:dyDescent="0.25">
      <c r="A305" s="106">
        <v>45344</v>
      </c>
      <c r="B305" s="119">
        <v>202240043050372</v>
      </c>
      <c r="C305" s="95" t="s">
        <v>279</v>
      </c>
      <c r="D305" s="120">
        <v>11447</v>
      </c>
      <c r="E305" s="16"/>
      <c r="F305" s="2"/>
    </row>
    <row r="306" spans="1:6" ht="15.75" x14ac:dyDescent="0.25">
      <c r="A306" s="106">
        <v>45344</v>
      </c>
      <c r="B306" s="119">
        <v>202240043051584</v>
      </c>
      <c r="C306" s="95" t="s">
        <v>279</v>
      </c>
      <c r="D306" s="120">
        <v>35058</v>
      </c>
      <c r="E306" s="16"/>
      <c r="F306" s="2"/>
    </row>
    <row r="307" spans="1:6" ht="15.75" x14ac:dyDescent="0.25">
      <c r="A307" s="106">
        <v>45348</v>
      </c>
      <c r="B307" s="119">
        <v>202240043176630</v>
      </c>
      <c r="C307" s="95" t="s">
        <v>279</v>
      </c>
      <c r="D307" s="120">
        <v>1046410.32</v>
      </c>
      <c r="E307" s="16"/>
      <c r="F307" s="2"/>
    </row>
    <row r="308" spans="1:6" ht="15.75" x14ac:dyDescent="0.25">
      <c r="A308" s="106">
        <v>45351</v>
      </c>
      <c r="B308" s="119">
        <v>202240043342756</v>
      </c>
      <c r="C308" s="95" t="s">
        <v>279</v>
      </c>
      <c r="D308" s="120">
        <v>20481</v>
      </c>
      <c r="E308" s="16"/>
      <c r="F308" s="2"/>
    </row>
    <row r="309" spans="1:6" ht="15.75" x14ac:dyDescent="0.25">
      <c r="A309" s="95"/>
      <c r="B309" s="95"/>
      <c r="C309" s="95"/>
      <c r="D309" s="121"/>
      <c r="E309" s="16"/>
      <c r="F309" s="2"/>
    </row>
    <row r="310" spans="1:6" ht="16.5" thickBot="1" x14ac:dyDescent="0.3">
      <c r="A310" s="16"/>
      <c r="B310" s="16"/>
      <c r="C310" s="20" t="s">
        <v>2</v>
      </c>
      <c r="D310" s="21">
        <v>1214607.32</v>
      </c>
      <c r="E310" s="16"/>
      <c r="F310" s="2"/>
    </row>
    <row r="311" spans="1:6" ht="16.5" thickTop="1" x14ac:dyDescent="0.25">
      <c r="A311" s="16"/>
      <c r="B311" s="16"/>
      <c r="C311" s="16"/>
      <c r="D311" s="16"/>
      <c r="E311" s="16"/>
      <c r="F311" s="2"/>
    </row>
    <row r="312" spans="1:6" ht="21" x14ac:dyDescent="0.35">
      <c r="A312" s="162" t="s">
        <v>280</v>
      </c>
      <c r="B312" s="162"/>
      <c r="C312" s="162"/>
      <c r="D312" s="162"/>
      <c r="E312" s="16"/>
      <c r="F312" s="2"/>
    </row>
    <row r="313" spans="1:6" ht="14.25" customHeight="1" thickBot="1" x14ac:dyDescent="0.3">
      <c r="A313" s="163"/>
      <c r="B313" s="163"/>
      <c r="C313" s="163"/>
      <c r="D313" s="163"/>
      <c r="E313" s="16"/>
      <c r="F313" s="2"/>
    </row>
    <row r="314" spans="1:6" ht="15.75" x14ac:dyDescent="0.25">
      <c r="A314" s="122" t="s">
        <v>7</v>
      </c>
      <c r="B314" s="91" t="s">
        <v>0</v>
      </c>
      <c r="C314" s="91" t="s">
        <v>9</v>
      </c>
      <c r="D314" s="123" t="s">
        <v>1</v>
      </c>
      <c r="E314" s="16"/>
      <c r="F314" s="2"/>
    </row>
    <row r="315" spans="1:6" ht="15.75" x14ac:dyDescent="0.25">
      <c r="A315" s="98">
        <v>45323</v>
      </c>
      <c r="B315" s="124">
        <v>4524000017267</v>
      </c>
      <c r="C315" s="125" t="s">
        <v>281</v>
      </c>
      <c r="D315" s="99">
        <v>195378.85</v>
      </c>
      <c r="E315" s="16"/>
      <c r="F315" s="2"/>
    </row>
    <row r="316" spans="1:6" ht="15.75" x14ac:dyDescent="0.25">
      <c r="A316" s="98">
        <v>45324</v>
      </c>
      <c r="B316" s="124">
        <v>4524000011006</v>
      </c>
      <c r="C316" s="125" t="s">
        <v>281</v>
      </c>
      <c r="D316" s="99">
        <v>858573.05</v>
      </c>
      <c r="E316" s="16"/>
      <c r="F316" s="2"/>
    </row>
    <row r="317" spans="1:6" ht="15.75" x14ac:dyDescent="0.25">
      <c r="A317" s="98">
        <v>45324</v>
      </c>
      <c r="B317" s="124">
        <v>4524000016752</v>
      </c>
      <c r="C317" s="125" t="s">
        <v>281</v>
      </c>
      <c r="D317" s="99">
        <v>32188</v>
      </c>
      <c r="E317" s="16"/>
      <c r="F317" s="2"/>
    </row>
    <row r="318" spans="1:6" ht="15.75" x14ac:dyDescent="0.25">
      <c r="A318" s="98">
        <v>45324</v>
      </c>
      <c r="B318" s="124">
        <v>4524000016758</v>
      </c>
      <c r="C318" s="125" t="s">
        <v>281</v>
      </c>
      <c r="D318" s="99">
        <v>40703.879999999997</v>
      </c>
      <c r="E318" s="16"/>
      <c r="F318" s="2"/>
    </row>
    <row r="319" spans="1:6" ht="15.75" x14ac:dyDescent="0.25">
      <c r="A319" s="98">
        <v>45324</v>
      </c>
      <c r="B319" s="124">
        <v>4524000039673</v>
      </c>
      <c r="C319" s="125" t="s">
        <v>281</v>
      </c>
      <c r="D319" s="99">
        <v>97760.25</v>
      </c>
      <c r="E319" s="16"/>
      <c r="F319" s="2"/>
    </row>
    <row r="320" spans="1:6" ht="15.75" x14ac:dyDescent="0.25">
      <c r="A320" s="98">
        <v>45324</v>
      </c>
      <c r="B320" s="124">
        <v>4524000032727</v>
      </c>
      <c r="C320" s="125" t="s">
        <v>281</v>
      </c>
      <c r="D320" s="99">
        <v>41488</v>
      </c>
      <c r="E320" s="16"/>
      <c r="F320" s="2"/>
    </row>
    <row r="321" spans="1:6" ht="15.75" x14ac:dyDescent="0.25">
      <c r="A321" s="98">
        <v>45327</v>
      </c>
      <c r="B321" s="124">
        <v>4524000014803</v>
      </c>
      <c r="C321" s="125" t="s">
        <v>281</v>
      </c>
      <c r="D321" s="99">
        <v>6250</v>
      </c>
      <c r="E321" s="16"/>
      <c r="F321" s="2"/>
    </row>
    <row r="322" spans="1:6" ht="15.75" x14ac:dyDescent="0.25">
      <c r="A322" s="98">
        <v>45327</v>
      </c>
      <c r="B322" s="124">
        <v>4524000015363</v>
      </c>
      <c r="C322" s="125" t="s">
        <v>281</v>
      </c>
      <c r="D322" s="99">
        <v>154800</v>
      </c>
      <c r="E322" s="16"/>
      <c r="F322" s="2"/>
    </row>
    <row r="323" spans="1:6" ht="15.75" x14ac:dyDescent="0.25">
      <c r="A323" s="98">
        <v>45327</v>
      </c>
      <c r="B323" s="124">
        <v>4524000034458</v>
      </c>
      <c r="C323" s="125" t="s">
        <v>281</v>
      </c>
      <c r="D323" s="99">
        <v>467744</v>
      </c>
      <c r="E323" s="16"/>
      <c r="F323" s="2"/>
    </row>
    <row r="324" spans="1:6" ht="15.75" x14ac:dyDescent="0.25">
      <c r="A324" s="98">
        <v>45327</v>
      </c>
      <c r="B324" s="124">
        <v>4524000034463</v>
      </c>
      <c r="C324" s="125" t="s">
        <v>281</v>
      </c>
      <c r="D324" s="99">
        <v>222870.5</v>
      </c>
      <c r="E324" s="16"/>
      <c r="F324" s="2"/>
    </row>
    <row r="325" spans="1:6" ht="15.75" x14ac:dyDescent="0.25">
      <c r="A325" s="98">
        <v>45327</v>
      </c>
      <c r="B325" s="124">
        <v>4524000034464</v>
      </c>
      <c r="C325" s="125" t="s">
        <v>281</v>
      </c>
      <c r="D325" s="99">
        <v>227438</v>
      </c>
      <c r="E325" s="16"/>
      <c r="F325" s="2"/>
    </row>
    <row r="326" spans="1:6" ht="15.75" x14ac:dyDescent="0.25">
      <c r="A326" s="98">
        <v>45327</v>
      </c>
      <c r="B326" s="124">
        <v>4524000034465</v>
      </c>
      <c r="C326" s="125" t="s">
        <v>281</v>
      </c>
      <c r="D326" s="99">
        <v>994178</v>
      </c>
      <c r="E326" s="16"/>
      <c r="F326" s="2"/>
    </row>
    <row r="327" spans="1:6" ht="15.75" x14ac:dyDescent="0.25">
      <c r="A327" s="98">
        <v>45327</v>
      </c>
      <c r="B327" s="124">
        <v>4524000034466</v>
      </c>
      <c r="C327" s="125" t="s">
        <v>281</v>
      </c>
      <c r="D327" s="99">
        <v>225495</v>
      </c>
      <c r="E327" s="16"/>
      <c r="F327" s="2"/>
    </row>
    <row r="328" spans="1:6" ht="15.75" x14ac:dyDescent="0.25">
      <c r="A328" s="98">
        <v>45327</v>
      </c>
      <c r="B328" s="124">
        <v>4524000034467</v>
      </c>
      <c r="C328" s="125" t="s">
        <v>281</v>
      </c>
      <c r="D328" s="99">
        <v>337733</v>
      </c>
      <c r="E328" s="16"/>
      <c r="F328" s="2"/>
    </row>
    <row r="329" spans="1:6" ht="15.75" x14ac:dyDescent="0.25">
      <c r="A329" s="98">
        <v>45328</v>
      </c>
      <c r="B329" s="124">
        <v>4524000032009</v>
      </c>
      <c r="C329" s="125" t="s">
        <v>281</v>
      </c>
      <c r="D329" s="99">
        <v>41034</v>
      </c>
      <c r="E329" s="16"/>
      <c r="F329" s="2"/>
    </row>
    <row r="330" spans="1:6" ht="15.75" x14ac:dyDescent="0.25">
      <c r="A330" s="98">
        <v>45328</v>
      </c>
      <c r="B330" s="124">
        <v>4524000037419</v>
      </c>
      <c r="C330" s="125" t="s">
        <v>281</v>
      </c>
      <c r="D330" s="99">
        <v>3486904.59</v>
      </c>
      <c r="E330" s="16"/>
      <c r="F330" s="2"/>
    </row>
    <row r="331" spans="1:6" ht="15.75" x14ac:dyDescent="0.25">
      <c r="A331" s="98">
        <v>45328</v>
      </c>
      <c r="B331" s="124">
        <v>4524000037804</v>
      </c>
      <c r="C331" s="125" t="s">
        <v>281</v>
      </c>
      <c r="D331" s="99">
        <v>20744</v>
      </c>
      <c r="E331" s="16"/>
      <c r="F331" s="2"/>
    </row>
    <row r="332" spans="1:6" ht="15.75" x14ac:dyDescent="0.25">
      <c r="A332" s="98">
        <v>45329</v>
      </c>
      <c r="B332" s="124">
        <v>4524000010879</v>
      </c>
      <c r="C332" s="125" t="s">
        <v>281</v>
      </c>
      <c r="D332" s="99">
        <v>1244406.83</v>
      </c>
      <c r="E332" s="16"/>
      <c r="F332" s="2"/>
    </row>
    <row r="333" spans="1:6" ht="15.75" x14ac:dyDescent="0.25">
      <c r="A333" s="98">
        <v>45330</v>
      </c>
      <c r="B333" s="124">
        <v>4524000000007</v>
      </c>
      <c r="C333" s="125" t="s">
        <v>281</v>
      </c>
      <c r="D333" s="99">
        <v>41348</v>
      </c>
      <c r="E333" s="16"/>
      <c r="F333" s="2"/>
    </row>
    <row r="334" spans="1:6" ht="15.75" x14ac:dyDescent="0.25">
      <c r="A334" s="98">
        <v>45330</v>
      </c>
      <c r="B334" s="124">
        <v>4524000019983</v>
      </c>
      <c r="C334" s="125" t="s">
        <v>281</v>
      </c>
      <c r="D334" s="99">
        <v>41488</v>
      </c>
      <c r="E334" s="16"/>
      <c r="F334" s="2"/>
    </row>
    <row r="335" spans="1:6" ht="15.75" x14ac:dyDescent="0.25">
      <c r="A335" s="98">
        <v>45330</v>
      </c>
      <c r="B335" s="124">
        <v>4524000010017</v>
      </c>
      <c r="C335" s="125" t="s">
        <v>281</v>
      </c>
      <c r="D335" s="99">
        <v>4441.08</v>
      </c>
      <c r="E335" s="16"/>
      <c r="F335" s="2"/>
    </row>
    <row r="336" spans="1:6" ht="15.75" x14ac:dyDescent="0.25">
      <c r="A336" s="98">
        <v>45330</v>
      </c>
      <c r="B336" s="124">
        <v>4524000010038</v>
      </c>
      <c r="C336" s="125" t="s">
        <v>281</v>
      </c>
      <c r="D336" s="99">
        <v>1000</v>
      </c>
      <c r="E336" s="16"/>
      <c r="F336" s="2"/>
    </row>
    <row r="337" spans="1:8" ht="15.75" x14ac:dyDescent="0.25">
      <c r="A337" s="98">
        <v>45330</v>
      </c>
      <c r="B337" s="124">
        <v>4524000010044</v>
      </c>
      <c r="C337" s="125" t="s">
        <v>281</v>
      </c>
      <c r="D337" s="99">
        <v>2000</v>
      </c>
      <c r="E337" s="16"/>
      <c r="F337" s="2"/>
    </row>
    <row r="338" spans="1:8" ht="15.75" x14ac:dyDescent="0.25">
      <c r="A338" s="98">
        <v>45330</v>
      </c>
      <c r="B338" s="124">
        <v>4524000038018</v>
      </c>
      <c r="C338" s="125" t="s">
        <v>281</v>
      </c>
      <c r="D338" s="99">
        <v>7754.3</v>
      </c>
      <c r="E338" s="16"/>
      <c r="F338" s="2"/>
    </row>
    <row r="339" spans="1:8" ht="15.75" x14ac:dyDescent="0.25">
      <c r="A339" s="104">
        <v>45331</v>
      </c>
      <c r="B339" s="126">
        <v>4524000031630</v>
      </c>
      <c r="C339" s="125" t="s">
        <v>281</v>
      </c>
      <c r="D339" s="105">
        <v>347635.79</v>
      </c>
      <c r="E339" s="16"/>
      <c r="F339" s="2"/>
    </row>
    <row r="340" spans="1:8" ht="15.75" x14ac:dyDescent="0.25">
      <c r="A340" s="104">
        <v>45331</v>
      </c>
      <c r="B340" s="126">
        <v>4524000039676</v>
      </c>
      <c r="C340" s="125" t="s">
        <v>281</v>
      </c>
      <c r="D340" s="105">
        <v>110800</v>
      </c>
      <c r="E340" s="16"/>
      <c r="F340" s="2"/>
    </row>
    <row r="341" spans="1:8" ht="15.75" x14ac:dyDescent="0.25">
      <c r="A341" s="104">
        <v>45334</v>
      </c>
      <c r="B341" s="126">
        <v>4524000011003</v>
      </c>
      <c r="C341" s="125" t="s">
        <v>281</v>
      </c>
      <c r="D341" s="105">
        <v>2465977.7000000002</v>
      </c>
      <c r="E341" s="16"/>
      <c r="F341" s="2"/>
    </row>
    <row r="342" spans="1:8" ht="15.75" x14ac:dyDescent="0.25">
      <c r="A342" s="104">
        <v>45334</v>
      </c>
      <c r="B342" s="126">
        <v>4524000012900</v>
      </c>
      <c r="C342" s="125" t="s">
        <v>281</v>
      </c>
      <c r="D342" s="105">
        <v>10759.5</v>
      </c>
      <c r="E342" s="16"/>
      <c r="F342" s="2"/>
    </row>
    <row r="343" spans="1:8" ht="15.75" x14ac:dyDescent="0.25">
      <c r="A343" s="104">
        <v>45334</v>
      </c>
      <c r="B343" s="126">
        <v>4524000013499</v>
      </c>
      <c r="C343" s="125" t="s">
        <v>281</v>
      </c>
      <c r="D343" s="105">
        <v>81564.5</v>
      </c>
      <c r="E343" s="16"/>
      <c r="F343" s="2"/>
    </row>
    <row r="344" spans="1:8" ht="15.75" x14ac:dyDescent="0.25">
      <c r="A344" s="104">
        <v>45334</v>
      </c>
      <c r="B344" s="126">
        <v>4524000000011</v>
      </c>
      <c r="C344" s="125" t="s">
        <v>281</v>
      </c>
      <c r="D344" s="105">
        <v>62232</v>
      </c>
      <c r="E344" s="16"/>
      <c r="F344" s="2"/>
    </row>
    <row r="345" spans="1:8" ht="15.75" x14ac:dyDescent="0.25">
      <c r="A345" s="104">
        <v>45336</v>
      </c>
      <c r="B345" s="126">
        <v>4524000038884</v>
      </c>
      <c r="C345" s="125" t="s">
        <v>281</v>
      </c>
      <c r="D345" s="105">
        <v>824616</v>
      </c>
      <c r="E345" s="16"/>
      <c r="F345" s="2"/>
    </row>
    <row r="346" spans="1:8" ht="15.75" x14ac:dyDescent="0.25">
      <c r="A346" s="104">
        <v>45338</v>
      </c>
      <c r="B346" s="126">
        <v>4524000019721</v>
      </c>
      <c r="C346" s="102" t="s">
        <v>281</v>
      </c>
      <c r="D346" s="105">
        <v>33724.699999999997</v>
      </c>
      <c r="E346" s="16"/>
      <c r="F346" s="2"/>
    </row>
    <row r="347" spans="1:8" ht="15.75" x14ac:dyDescent="0.25">
      <c r="A347" s="104">
        <v>45338</v>
      </c>
      <c r="B347" s="126">
        <v>4524000036086</v>
      </c>
      <c r="C347" s="102" t="s">
        <v>281</v>
      </c>
      <c r="D347" s="105">
        <v>3269916.94</v>
      </c>
      <c r="E347" s="16"/>
      <c r="F347" s="2"/>
    </row>
    <row r="348" spans="1:8" ht="15.75" x14ac:dyDescent="0.25">
      <c r="A348" s="104">
        <v>45341</v>
      </c>
      <c r="B348" s="126">
        <v>4524000017866</v>
      </c>
      <c r="C348" s="102" t="s">
        <v>281</v>
      </c>
      <c r="D348" s="105">
        <v>558605.41</v>
      </c>
      <c r="E348" s="16"/>
      <c r="F348" s="2"/>
    </row>
    <row r="349" spans="1:8" ht="15.75" x14ac:dyDescent="0.25">
      <c r="A349" s="104">
        <v>45341</v>
      </c>
      <c r="B349" s="126">
        <v>4524000010228</v>
      </c>
      <c r="C349" s="102" t="s">
        <v>281</v>
      </c>
      <c r="D349" s="105">
        <v>33033.5</v>
      </c>
      <c r="E349" s="16"/>
      <c r="F349" s="2"/>
    </row>
    <row r="350" spans="1:8" ht="15.75" x14ac:dyDescent="0.25">
      <c r="A350" s="104">
        <v>45341</v>
      </c>
      <c r="B350" s="126">
        <v>4524000010256</v>
      </c>
      <c r="C350" s="102" t="s">
        <v>281</v>
      </c>
      <c r="D350" s="105">
        <v>5930.5</v>
      </c>
      <c r="E350" s="16"/>
      <c r="F350" s="2"/>
    </row>
    <row r="351" spans="1:8" ht="21.75" customHeight="1" x14ac:dyDescent="0.25">
      <c r="A351" s="104">
        <v>45341</v>
      </c>
      <c r="B351" s="126">
        <v>4524000010257</v>
      </c>
      <c r="C351" s="102" t="s">
        <v>281</v>
      </c>
      <c r="D351" s="105">
        <v>16897</v>
      </c>
      <c r="E351" s="16"/>
      <c r="F351" s="2"/>
    </row>
    <row r="352" spans="1:8" ht="15" customHeight="1" x14ac:dyDescent="0.25">
      <c r="A352" s="104">
        <v>45342</v>
      </c>
      <c r="B352" s="126">
        <v>4524000011667</v>
      </c>
      <c r="C352" s="102" t="s">
        <v>281</v>
      </c>
      <c r="D352" s="105">
        <v>252175.5</v>
      </c>
      <c r="E352" s="16"/>
      <c r="F352" s="2"/>
      <c r="G352"/>
      <c r="H352"/>
    </row>
    <row r="353" spans="1:8" ht="15" customHeight="1" x14ac:dyDescent="0.25">
      <c r="A353" s="104">
        <v>45342</v>
      </c>
      <c r="B353" s="126">
        <v>4524000011771</v>
      </c>
      <c r="C353" s="102" t="s">
        <v>281</v>
      </c>
      <c r="D353" s="105">
        <v>394415.8</v>
      </c>
      <c r="E353" s="16"/>
      <c r="F353" s="2"/>
      <c r="G353"/>
      <c r="H353"/>
    </row>
    <row r="354" spans="1:8" ht="15" customHeight="1" x14ac:dyDescent="0.25">
      <c r="A354" s="104">
        <v>45342</v>
      </c>
      <c r="B354" s="126">
        <v>4524000012726</v>
      </c>
      <c r="C354" s="102" t="s">
        <v>281</v>
      </c>
      <c r="D354" s="105">
        <v>8368.5</v>
      </c>
      <c r="E354" s="16"/>
      <c r="F354" s="2"/>
      <c r="G354"/>
      <c r="H354"/>
    </row>
    <row r="355" spans="1:8" ht="15" customHeight="1" x14ac:dyDescent="0.25">
      <c r="A355" s="104">
        <v>45342</v>
      </c>
      <c r="B355" s="126">
        <v>4524000032499</v>
      </c>
      <c r="C355" s="102" t="s">
        <v>281</v>
      </c>
      <c r="D355" s="105">
        <v>5297</v>
      </c>
      <c r="E355" s="16"/>
      <c r="F355" s="2"/>
      <c r="G355"/>
      <c r="H355"/>
    </row>
    <row r="356" spans="1:8" ht="15" customHeight="1" x14ac:dyDescent="0.25">
      <c r="A356" s="104">
        <v>45342</v>
      </c>
      <c r="B356" s="126">
        <v>4524000033093</v>
      </c>
      <c r="C356" s="102" t="s">
        <v>281</v>
      </c>
      <c r="D356" s="105">
        <v>20709</v>
      </c>
      <c r="E356" s="16"/>
      <c r="F356" s="2"/>
      <c r="G356"/>
      <c r="H356"/>
    </row>
    <row r="357" spans="1:8" ht="15" customHeight="1" x14ac:dyDescent="0.25">
      <c r="A357" s="104">
        <v>45343</v>
      </c>
      <c r="B357" s="126">
        <v>4524000010316</v>
      </c>
      <c r="C357" s="102" t="s">
        <v>281</v>
      </c>
      <c r="D357" s="105">
        <v>1027251.5</v>
      </c>
      <c r="E357" s="16"/>
      <c r="F357" s="2"/>
      <c r="G357"/>
      <c r="H357"/>
    </row>
    <row r="358" spans="1:8" ht="15.75" x14ac:dyDescent="0.25">
      <c r="A358" s="104">
        <v>45343</v>
      </c>
      <c r="B358" s="126">
        <v>4524000010329</v>
      </c>
      <c r="C358" s="102" t="s">
        <v>281</v>
      </c>
      <c r="D358" s="105">
        <v>336940</v>
      </c>
      <c r="E358" s="16"/>
      <c r="F358" s="2"/>
      <c r="G358"/>
      <c r="H358"/>
    </row>
    <row r="359" spans="1:8" ht="15" customHeight="1" x14ac:dyDescent="0.25">
      <c r="A359" s="104">
        <v>45343</v>
      </c>
      <c r="B359" s="126">
        <v>4524000010330</v>
      </c>
      <c r="C359" s="102" t="s">
        <v>281</v>
      </c>
      <c r="D359" s="105">
        <v>366035.5</v>
      </c>
      <c r="E359" s="16"/>
      <c r="F359" s="2"/>
      <c r="G359"/>
      <c r="H359"/>
    </row>
    <row r="360" spans="1:8" ht="15.75" x14ac:dyDescent="0.25">
      <c r="A360" s="104">
        <v>45344</v>
      </c>
      <c r="B360" s="126">
        <v>4524000033811</v>
      </c>
      <c r="C360" s="102" t="s">
        <v>281</v>
      </c>
      <c r="D360" s="105">
        <v>20709</v>
      </c>
      <c r="E360" s="16"/>
      <c r="F360" s="2"/>
      <c r="G360"/>
      <c r="H360"/>
    </row>
    <row r="361" spans="1:8" ht="15" customHeight="1" x14ac:dyDescent="0.25">
      <c r="A361" s="104">
        <v>45345</v>
      </c>
      <c r="B361" s="126">
        <v>4524000039427</v>
      </c>
      <c r="C361" s="102" t="s">
        <v>281</v>
      </c>
      <c r="D361" s="105">
        <v>571965</v>
      </c>
      <c r="E361" s="16"/>
      <c r="F361" s="2"/>
      <c r="G361"/>
      <c r="H361"/>
    </row>
    <row r="362" spans="1:8" ht="15" customHeight="1" x14ac:dyDescent="0.25">
      <c r="A362" s="104">
        <v>45345</v>
      </c>
      <c r="B362" s="126">
        <v>4524000039428</v>
      </c>
      <c r="C362" s="102" t="s">
        <v>281</v>
      </c>
      <c r="D362" s="105">
        <v>352603.5</v>
      </c>
      <c r="E362" s="16"/>
      <c r="F362" s="2"/>
      <c r="G362"/>
      <c r="H362"/>
    </row>
    <row r="363" spans="1:8" ht="15" customHeight="1" x14ac:dyDescent="0.25">
      <c r="A363" s="104">
        <v>45345</v>
      </c>
      <c r="B363" s="126">
        <v>4524000039429</v>
      </c>
      <c r="C363" s="102" t="s">
        <v>281</v>
      </c>
      <c r="D363" s="105">
        <v>782368.5</v>
      </c>
      <c r="E363" s="16"/>
      <c r="F363" s="2"/>
      <c r="G363"/>
      <c r="H363"/>
    </row>
    <row r="364" spans="1:8" ht="15" customHeight="1" x14ac:dyDescent="0.25">
      <c r="A364" s="104">
        <v>45351</v>
      </c>
      <c r="B364" s="126">
        <v>4524000012605</v>
      </c>
      <c r="C364" s="102" t="s">
        <v>281</v>
      </c>
      <c r="D364" s="105">
        <v>47820</v>
      </c>
      <c r="E364" s="16"/>
      <c r="F364" s="2"/>
      <c r="G364"/>
      <c r="H364"/>
    </row>
    <row r="365" spans="1:8" ht="15.75" x14ac:dyDescent="0.25">
      <c r="A365" s="104">
        <v>45351</v>
      </c>
      <c r="B365" s="126">
        <v>4524000016076</v>
      </c>
      <c r="C365" s="102" t="s">
        <v>281</v>
      </c>
      <c r="D365" s="105">
        <v>195378.85</v>
      </c>
      <c r="E365" s="16"/>
      <c r="F365" s="2"/>
      <c r="G365"/>
      <c r="H365"/>
    </row>
    <row r="366" spans="1:8" ht="15.75" x14ac:dyDescent="0.25">
      <c r="A366" s="104">
        <v>45351</v>
      </c>
      <c r="B366" s="126">
        <v>4524000018624</v>
      </c>
      <c r="C366" s="102" t="s">
        <v>281</v>
      </c>
      <c r="D366" s="105">
        <v>7560</v>
      </c>
      <c r="E366" s="16"/>
      <c r="F366" s="2"/>
      <c r="G366"/>
      <c r="H366"/>
    </row>
    <row r="367" spans="1:8" ht="15.75" x14ac:dyDescent="0.25">
      <c r="A367" s="104">
        <v>45351</v>
      </c>
      <c r="B367" s="126">
        <v>4524000018647</v>
      </c>
      <c r="C367" s="102" t="s">
        <v>281</v>
      </c>
      <c r="D367" s="105">
        <v>1000</v>
      </c>
      <c r="E367" s="16"/>
      <c r="F367" s="2"/>
      <c r="G367"/>
      <c r="H367"/>
    </row>
    <row r="368" spans="1:8" ht="15" customHeight="1" x14ac:dyDescent="0.25">
      <c r="A368" s="104">
        <v>45351</v>
      </c>
      <c r="B368" s="126">
        <v>4524000034350</v>
      </c>
      <c r="C368" s="102" t="s">
        <v>281</v>
      </c>
      <c r="D368" s="105">
        <v>289650</v>
      </c>
      <c r="E368" s="16"/>
      <c r="F368" s="2"/>
      <c r="G368"/>
      <c r="H368"/>
    </row>
    <row r="369" spans="1:8" ht="15" customHeight="1" thickBot="1" x14ac:dyDescent="0.3">
      <c r="A369" s="16"/>
      <c r="B369" s="16"/>
      <c r="C369" s="20" t="s">
        <v>2</v>
      </c>
      <c r="D369" s="21">
        <v>21295662.52</v>
      </c>
      <c r="E369" s="16"/>
      <c r="F369" s="2"/>
      <c r="G369"/>
      <c r="H369"/>
    </row>
    <row r="370" spans="1:8" ht="16.5" thickTop="1" x14ac:dyDescent="0.25">
      <c r="A370" s="16"/>
      <c r="B370" s="16"/>
      <c r="C370" s="16"/>
      <c r="D370" s="16"/>
      <c r="E370" s="16"/>
      <c r="F370" s="2"/>
      <c r="G370"/>
      <c r="H370"/>
    </row>
    <row r="371" spans="1:8" ht="15.75" x14ac:dyDescent="0.25">
      <c r="A371" s="16"/>
      <c r="B371" s="16"/>
      <c r="C371" s="16"/>
      <c r="D371" s="16"/>
      <c r="E371" s="16"/>
      <c r="F371" s="2"/>
      <c r="G371"/>
      <c r="H371"/>
    </row>
    <row r="372" spans="1:8" ht="15" customHeight="1" x14ac:dyDescent="0.25">
      <c r="A372" s="16"/>
      <c r="B372" s="16"/>
      <c r="C372" s="16"/>
      <c r="D372" s="16"/>
      <c r="E372" s="16"/>
      <c r="F372" s="2"/>
      <c r="G372"/>
      <c r="H372"/>
    </row>
    <row r="373" spans="1:8" ht="15" customHeight="1" x14ac:dyDescent="0.35">
      <c r="A373" s="148" t="s">
        <v>282</v>
      </c>
      <c r="B373" s="148"/>
      <c r="C373" s="148"/>
      <c r="D373" s="148"/>
      <c r="E373" s="16"/>
      <c r="F373" s="2"/>
      <c r="G373"/>
      <c r="H373"/>
    </row>
    <row r="374" spans="1:8" ht="15" customHeight="1" x14ac:dyDescent="0.35">
      <c r="A374" s="148" t="s">
        <v>283</v>
      </c>
      <c r="B374" s="148"/>
      <c r="C374" s="148"/>
      <c r="D374" s="148"/>
      <c r="E374" s="16"/>
      <c r="F374" s="2"/>
      <c r="G374"/>
      <c r="H374"/>
    </row>
    <row r="375" spans="1:8" ht="15" customHeight="1" x14ac:dyDescent="0.35">
      <c r="A375" s="148" t="s">
        <v>284</v>
      </c>
      <c r="B375" s="148"/>
      <c r="C375" s="148"/>
      <c r="D375" s="148"/>
      <c r="E375" s="16"/>
      <c r="F375" s="2"/>
      <c r="G375"/>
      <c r="H375"/>
    </row>
    <row r="376" spans="1:8" ht="21" x14ac:dyDescent="0.35">
      <c r="A376" s="148"/>
      <c r="B376" s="148"/>
      <c r="C376" s="148"/>
      <c r="D376" s="148"/>
      <c r="E376" s="16"/>
      <c r="F376" s="2"/>
      <c r="G376"/>
      <c r="H376"/>
    </row>
    <row r="377" spans="1:8" ht="15.75" x14ac:dyDescent="0.25">
      <c r="A377" s="17"/>
      <c r="B377" s="17"/>
      <c r="C377" s="17"/>
      <c r="D377" s="17"/>
      <c r="E377" s="16"/>
      <c r="F377" s="2"/>
      <c r="G377"/>
      <c r="H377"/>
    </row>
    <row r="378" spans="1:8" ht="15" customHeight="1" x14ac:dyDescent="0.25">
      <c r="A378" s="130" t="s">
        <v>7</v>
      </c>
      <c r="B378" s="130" t="s">
        <v>0</v>
      </c>
      <c r="C378" s="131" t="s">
        <v>8</v>
      </c>
      <c r="D378" s="132" t="s">
        <v>20</v>
      </c>
      <c r="E378" s="16"/>
      <c r="F378" s="2"/>
      <c r="G378"/>
      <c r="H378"/>
    </row>
    <row r="379" spans="1:8" ht="15" customHeight="1" x14ac:dyDescent="0.25">
      <c r="A379" s="104">
        <v>45351</v>
      </c>
      <c r="B379" s="102" t="s">
        <v>285</v>
      </c>
      <c r="C379" s="127" t="s">
        <v>286</v>
      </c>
      <c r="D379" s="128">
        <v>193451.5</v>
      </c>
      <c r="E379" s="16"/>
      <c r="F379" s="2"/>
      <c r="G379"/>
      <c r="H379"/>
    </row>
    <row r="380" spans="1:8" ht="15.75" x14ac:dyDescent="0.25">
      <c r="A380" s="104">
        <v>45351</v>
      </c>
      <c r="B380" s="102" t="s">
        <v>287</v>
      </c>
      <c r="C380" s="127" t="s">
        <v>286</v>
      </c>
      <c r="D380" s="128">
        <v>90402</v>
      </c>
      <c r="E380" s="16"/>
      <c r="F380" s="2"/>
      <c r="G380"/>
      <c r="H380"/>
    </row>
    <row r="381" spans="1:8" ht="15" customHeight="1" x14ac:dyDescent="0.25">
      <c r="A381" s="159" t="s">
        <v>288</v>
      </c>
      <c r="B381" s="160"/>
      <c r="C381" s="161"/>
      <c r="D381" s="129">
        <v>283853.5</v>
      </c>
      <c r="E381" s="16"/>
      <c r="F381" s="2"/>
      <c r="G381"/>
      <c r="H381"/>
    </row>
    <row r="382" spans="1:8" ht="15" customHeight="1" x14ac:dyDescent="0.25">
      <c r="A382" s="16"/>
      <c r="B382" s="16"/>
      <c r="C382" s="16"/>
      <c r="D382" s="16"/>
      <c r="E382" s="16"/>
      <c r="F382" s="2"/>
    </row>
    <row r="383" spans="1:8" ht="15.75" x14ac:dyDescent="0.25">
      <c r="A383" s="16"/>
      <c r="B383" s="16"/>
      <c r="C383" s="16"/>
      <c r="D383" s="16"/>
      <c r="E383" s="16"/>
      <c r="F383" s="2"/>
    </row>
    <row r="384" spans="1:8" ht="16.5" thickBot="1" x14ac:dyDescent="0.3">
      <c r="A384" s="158"/>
      <c r="B384" s="158"/>
      <c r="C384" s="158"/>
      <c r="D384" s="18"/>
      <c r="E384" s="16"/>
      <c r="F384" s="2"/>
    </row>
    <row r="385" spans="1:6" ht="15.75" x14ac:dyDescent="0.25">
      <c r="A385" s="122" t="s">
        <v>7</v>
      </c>
      <c r="B385" s="122" t="s">
        <v>6</v>
      </c>
      <c r="C385" s="133" t="s">
        <v>21</v>
      </c>
      <c r="D385" s="134" t="s">
        <v>2</v>
      </c>
      <c r="E385" s="16"/>
      <c r="F385" s="2"/>
    </row>
    <row r="386" spans="1:6" ht="15.75" x14ac:dyDescent="0.25">
      <c r="A386" s="22">
        <v>45335</v>
      </c>
      <c r="B386" s="23">
        <v>40</v>
      </c>
      <c r="C386" s="24">
        <v>58.31</v>
      </c>
      <c r="D386" s="25">
        <v>2332.4</v>
      </c>
      <c r="E386" s="16"/>
      <c r="F386" s="2"/>
    </row>
    <row r="387" spans="1:6" ht="15.75" x14ac:dyDescent="0.25">
      <c r="A387" s="22">
        <v>45342</v>
      </c>
      <c r="B387" s="23">
        <v>160</v>
      </c>
      <c r="C387" s="24">
        <v>58.43</v>
      </c>
      <c r="D387" s="25">
        <v>9348.7999999999993</v>
      </c>
      <c r="E387" s="16"/>
      <c r="F387" s="2"/>
    </row>
    <row r="388" spans="1:6" ht="15.75" x14ac:dyDescent="0.25">
      <c r="A388" s="22">
        <v>45351</v>
      </c>
      <c r="B388" s="24">
        <v>160</v>
      </c>
      <c r="C388" s="24">
        <v>58.53</v>
      </c>
      <c r="D388" s="26">
        <v>9364.7999999999993</v>
      </c>
      <c r="E388" s="16"/>
      <c r="F388" s="2"/>
    </row>
    <row r="389" spans="1:6" ht="16.5" thickBot="1" x14ac:dyDescent="0.3">
      <c r="A389" s="27"/>
      <c r="B389" s="28">
        <v>360</v>
      </c>
      <c r="C389" s="28">
        <v>175.27</v>
      </c>
      <c r="D389" s="29">
        <v>21046</v>
      </c>
      <c r="E389" s="16"/>
      <c r="F389" s="2"/>
    </row>
    <row r="390" spans="1:6" ht="16.5" thickTop="1" x14ac:dyDescent="0.25">
      <c r="A390" s="30"/>
      <c r="B390" s="30"/>
      <c r="C390" s="17"/>
      <c r="D390" s="15"/>
      <c r="E390" s="16"/>
      <c r="F390" s="2"/>
    </row>
    <row r="391" spans="1:6" ht="15.75" x14ac:dyDescent="0.25">
      <c r="A391" s="30"/>
      <c r="B391" s="30"/>
      <c r="C391" s="17"/>
      <c r="D391" s="15"/>
      <c r="E391" s="16"/>
      <c r="F391" s="2"/>
    </row>
    <row r="392" spans="1:6" ht="16.5" thickBot="1" x14ac:dyDescent="0.3">
      <c r="A392" s="158"/>
      <c r="B392" s="158"/>
      <c r="C392" s="158"/>
      <c r="D392" s="15"/>
      <c r="E392" s="16"/>
      <c r="F392" s="2"/>
    </row>
    <row r="393" spans="1:6" ht="16.5" thickBot="1" x14ac:dyDescent="0.3">
      <c r="A393" s="122" t="s">
        <v>7</v>
      </c>
      <c r="B393" s="122" t="s">
        <v>6</v>
      </c>
      <c r="C393" s="133" t="s">
        <v>21</v>
      </c>
      <c r="D393" s="135" t="s">
        <v>2</v>
      </c>
      <c r="E393" s="16"/>
      <c r="F393" s="2"/>
    </row>
    <row r="394" spans="1:6" ht="15.75" x14ac:dyDescent="0.25">
      <c r="A394" s="22">
        <v>45323</v>
      </c>
      <c r="B394" s="23">
        <v>30</v>
      </c>
      <c r="C394" s="24">
        <v>58.67</v>
      </c>
      <c r="D394" s="25">
        <v>1760.1</v>
      </c>
      <c r="E394" s="16"/>
      <c r="F394" s="2"/>
    </row>
    <row r="395" spans="1:6" ht="15.75" x14ac:dyDescent="0.25">
      <c r="A395" s="22">
        <v>45324</v>
      </c>
      <c r="B395" s="23">
        <v>60</v>
      </c>
      <c r="C395" s="24">
        <v>58.54</v>
      </c>
      <c r="D395" s="25">
        <v>3512.4</v>
      </c>
      <c r="E395" s="16"/>
      <c r="F395" s="2"/>
    </row>
    <row r="396" spans="1:6" ht="15.75" x14ac:dyDescent="0.25">
      <c r="A396" s="22">
        <v>45327</v>
      </c>
      <c r="B396" s="23">
        <v>90</v>
      </c>
      <c r="C396" s="24">
        <v>58.54</v>
      </c>
      <c r="D396" s="25">
        <v>5268.6</v>
      </c>
      <c r="E396" s="16"/>
      <c r="F396" s="2"/>
    </row>
    <row r="397" spans="1:6" ht="15.75" x14ac:dyDescent="0.25">
      <c r="A397" s="22">
        <v>45328</v>
      </c>
      <c r="B397" s="24">
        <v>60</v>
      </c>
      <c r="C397" s="24">
        <v>58.42</v>
      </c>
      <c r="D397" s="25">
        <v>3505.2</v>
      </c>
      <c r="E397" s="16"/>
      <c r="F397" s="2"/>
    </row>
    <row r="398" spans="1:6" ht="15.75" x14ac:dyDescent="0.25">
      <c r="A398" s="22">
        <v>45336</v>
      </c>
      <c r="B398" s="24">
        <v>30</v>
      </c>
      <c r="C398" s="24">
        <v>58.32</v>
      </c>
      <c r="D398" s="25">
        <v>1749.6</v>
      </c>
      <c r="E398" s="16"/>
      <c r="F398" s="2"/>
    </row>
    <row r="399" spans="1:6" ht="15.75" x14ac:dyDescent="0.25">
      <c r="A399" s="22">
        <v>45341</v>
      </c>
      <c r="B399" s="24">
        <v>570</v>
      </c>
      <c r="C399" s="24">
        <v>58.47</v>
      </c>
      <c r="D399" s="25">
        <v>33327.9</v>
      </c>
      <c r="E399" s="16"/>
      <c r="F399" s="2"/>
    </row>
    <row r="400" spans="1:6" ht="15.75" x14ac:dyDescent="0.25">
      <c r="A400" s="31">
        <v>45343</v>
      </c>
      <c r="B400" s="24">
        <v>30</v>
      </c>
      <c r="C400" s="24">
        <v>58.57</v>
      </c>
      <c r="D400" s="32">
        <v>1757.1</v>
      </c>
      <c r="E400" s="16"/>
      <c r="F400" s="2"/>
    </row>
    <row r="401" spans="1:6" ht="15.75" x14ac:dyDescent="0.25">
      <c r="A401" s="31">
        <v>45344</v>
      </c>
      <c r="B401" s="24">
        <v>85</v>
      </c>
      <c r="C401" s="24">
        <v>58.62</v>
      </c>
      <c r="D401" s="32">
        <v>4982.7</v>
      </c>
      <c r="E401" s="16"/>
      <c r="F401" s="2"/>
    </row>
    <row r="402" spans="1:6" ht="15.75" x14ac:dyDescent="0.25">
      <c r="A402" s="31">
        <v>45348</v>
      </c>
      <c r="B402" s="24">
        <v>85</v>
      </c>
      <c r="C402" s="24">
        <v>58.54</v>
      </c>
      <c r="D402" s="32">
        <v>4975.8999999999996</v>
      </c>
      <c r="E402" s="16"/>
      <c r="F402" s="2"/>
    </row>
    <row r="403" spans="1:6" ht="15.75" x14ac:dyDescent="0.25">
      <c r="A403" s="31">
        <v>45350</v>
      </c>
      <c r="B403" s="24">
        <v>30</v>
      </c>
      <c r="C403" s="24">
        <v>58.53</v>
      </c>
      <c r="D403" s="32">
        <v>1755.9</v>
      </c>
      <c r="E403" s="16"/>
      <c r="F403" s="2"/>
    </row>
    <row r="404" spans="1:6" ht="15.75" x14ac:dyDescent="0.25">
      <c r="A404" s="31">
        <v>45351</v>
      </c>
      <c r="B404" s="24">
        <v>110</v>
      </c>
      <c r="C404" s="24">
        <v>58.64</v>
      </c>
      <c r="D404" s="32">
        <v>6450.4</v>
      </c>
      <c r="E404" s="16"/>
      <c r="F404" s="2"/>
    </row>
    <row r="405" spans="1:6" ht="15.75" x14ac:dyDescent="0.25">
      <c r="A405" s="33"/>
      <c r="B405" s="23"/>
      <c r="C405" s="23"/>
      <c r="D405" s="34"/>
      <c r="E405" s="16"/>
      <c r="F405" s="2"/>
    </row>
    <row r="406" spans="1:6" ht="16.5" thickBot="1" x14ac:dyDescent="0.3">
      <c r="A406" s="35"/>
      <c r="B406" s="36">
        <v>1180</v>
      </c>
      <c r="C406" s="28">
        <v>643.86</v>
      </c>
      <c r="D406" s="29">
        <v>69045.8</v>
      </c>
      <c r="E406" s="16"/>
      <c r="F406" s="2"/>
    </row>
    <row r="407" spans="1:6" ht="16.5" thickTop="1" x14ac:dyDescent="0.25">
      <c r="A407" s="37"/>
      <c r="B407" s="38"/>
      <c r="C407" s="38"/>
      <c r="D407" s="15"/>
      <c r="E407" s="16"/>
      <c r="F407" s="2"/>
    </row>
    <row r="408" spans="1:6" ht="15.75" x14ac:dyDescent="0.25">
      <c r="A408" s="37"/>
      <c r="B408" s="38"/>
      <c r="C408" s="38"/>
      <c r="D408" s="15"/>
      <c r="E408" s="16"/>
      <c r="F408" s="2"/>
    </row>
    <row r="409" spans="1:6" ht="21.75" thickBot="1" x14ac:dyDescent="0.4">
      <c r="A409" s="142" t="s">
        <v>289</v>
      </c>
      <c r="B409" s="142"/>
      <c r="C409" s="30"/>
      <c r="D409" s="15"/>
      <c r="E409" s="39"/>
      <c r="F409" s="2"/>
    </row>
    <row r="410" spans="1:6" ht="16.5" thickBot="1" x14ac:dyDescent="0.3">
      <c r="A410" s="136" t="s">
        <v>7</v>
      </c>
      <c r="B410" s="136" t="s">
        <v>6</v>
      </c>
      <c r="C410" s="136" t="s">
        <v>21</v>
      </c>
      <c r="D410" s="135" t="s">
        <v>2</v>
      </c>
      <c r="E410" s="39"/>
      <c r="F410" s="2"/>
    </row>
    <row r="411" spans="1:6" ht="15.75" x14ac:dyDescent="0.25">
      <c r="A411" s="31">
        <v>45327</v>
      </c>
      <c r="B411" s="24">
        <v>100</v>
      </c>
      <c r="C411" s="24">
        <v>58.42</v>
      </c>
      <c r="D411" s="32">
        <v>5842</v>
      </c>
      <c r="E411" s="39"/>
      <c r="F411" s="2"/>
    </row>
    <row r="412" spans="1:6" ht="15.75" x14ac:dyDescent="0.25">
      <c r="A412" s="31">
        <v>45327</v>
      </c>
      <c r="B412" s="24">
        <v>30</v>
      </c>
      <c r="C412" s="24">
        <v>58.42</v>
      </c>
      <c r="D412" s="32">
        <v>1752.6</v>
      </c>
      <c r="E412" s="39"/>
      <c r="F412" s="2"/>
    </row>
    <row r="413" spans="1:6" ht="15.75" x14ac:dyDescent="0.25">
      <c r="A413" s="31">
        <v>45338</v>
      </c>
      <c r="B413" s="24">
        <v>29</v>
      </c>
      <c r="C413" s="24">
        <v>58.48</v>
      </c>
      <c r="D413" s="32">
        <v>1695.92</v>
      </c>
      <c r="E413" s="39"/>
      <c r="F413" s="2"/>
    </row>
    <row r="414" spans="1:6" ht="15.75" x14ac:dyDescent="0.25">
      <c r="A414" s="31">
        <v>45338</v>
      </c>
      <c r="B414" s="24">
        <v>31</v>
      </c>
      <c r="C414" s="24">
        <v>58.48</v>
      </c>
      <c r="D414" s="40">
        <v>1812.88</v>
      </c>
      <c r="E414" s="39"/>
      <c r="F414" s="2"/>
    </row>
    <row r="415" spans="1:6" ht="15.75" x14ac:dyDescent="0.25">
      <c r="A415" s="31">
        <v>45343</v>
      </c>
      <c r="B415" s="24">
        <v>23</v>
      </c>
      <c r="C415" s="24">
        <v>58.57</v>
      </c>
      <c r="D415" s="40">
        <v>1347.11</v>
      </c>
      <c r="E415" s="39"/>
      <c r="F415" s="2"/>
    </row>
    <row r="416" spans="1:6" ht="15.75" x14ac:dyDescent="0.25">
      <c r="A416" s="31">
        <v>45345</v>
      </c>
      <c r="B416" s="24">
        <v>37</v>
      </c>
      <c r="C416" s="24">
        <v>58.6</v>
      </c>
      <c r="D416" s="40">
        <v>2168.1999999999998</v>
      </c>
      <c r="E416" s="39"/>
      <c r="F416" s="2"/>
    </row>
    <row r="417" spans="1:6" ht="15.75" x14ac:dyDescent="0.25">
      <c r="A417" s="33"/>
      <c r="B417" s="23"/>
      <c r="C417" s="23"/>
      <c r="D417" s="33"/>
      <c r="E417" s="39"/>
      <c r="F417" s="2"/>
    </row>
    <row r="418" spans="1:6" ht="15.75" x14ac:dyDescent="0.25">
      <c r="A418" s="33"/>
      <c r="B418" s="23"/>
      <c r="C418" s="23"/>
      <c r="D418" s="23"/>
      <c r="E418" s="39"/>
      <c r="F418" s="2"/>
    </row>
    <row r="419" spans="1:6" ht="16.5" thickBot="1" x14ac:dyDescent="0.3">
      <c r="A419" s="35"/>
      <c r="B419" s="28">
        <v>250</v>
      </c>
      <c r="C419" s="28">
        <v>350.97</v>
      </c>
      <c r="D419" s="29">
        <v>14618.71</v>
      </c>
      <c r="E419" s="16"/>
      <c r="F419" s="2"/>
    </row>
    <row r="420" spans="1:6" ht="16.5" thickTop="1" x14ac:dyDescent="0.25">
      <c r="A420" s="30"/>
      <c r="B420" s="30"/>
      <c r="C420" s="30"/>
      <c r="D420" s="17"/>
      <c r="E420" s="16"/>
      <c r="F420" s="2"/>
    </row>
    <row r="421" spans="1:6" ht="15.75" x14ac:dyDescent="0.25">
      <c r="A421" s="30"/>
      <c r="B421" s="30"/>
      <c r="C421" s="30"/>
      <c r="D421" s="17"/>
      <c r="E421" s="16"/>
      <c r="F421" s="2"/>
    </row>
    <row r="422" spans="1:6" ht="21.75" thickBot="1" x14ac:dyDescent="0.4">
      <c r="A422" s="142" t="s">
        <v>14</v>
      </c>
      <c r="B422" s="142"/>
      <c r="C422" s="30"/>
      <c r="D422" s="15"/>
      <c r="E422" s="16"/>
      <c r="F422" s="2"/>
    </row>
    <row r="423" spans="1:6" ht="16.5" thickBot="1" x14ac:dyDescent="0.3">
      <c r="A423" s="136" t="s">
        <v>7</v>
      </c>
      <c r="B423" s="136" t="s">
        <v>6</v>
      </c>
      <c r="C423" s="136" t="s">
        <v>21</v>
      </c>
      <c r="D423" s="135" t="s">
        <v>2</v>
      </c>
      <c r="E423" s="16"/>
      <c r="F423" s="2"/>
    </row>
    <row r="424" spans="1:6" ht="15.75" x14ac:dyDescent="0.25">
      <c r="A424" s="31">
        <v>45337</v>
      </c>
      <c r="B424" s="41">
        <v>71439</v>
      </c>
      <c r="C424" s="24">
        <v>58.67</v>
      </c>
      <c r="D424" s="25">
        <v>4191554</v>
      </c>
      <c r="E424" s="16"/>
      <c r="F424" s="2"/>
    </row>
    <row r="425" spans="1:6" ht="15.75" x14ac:dyDescent="0.25">
      <c r="A425" s="31">
        <v>45348</v>
      </c>
      <c r="B425" s="41">
        <v>31808</v>
      </c>
      <c r="C425" s="24">
        <v>58.46</v>
      </c>
      <c r="D425" s="25">
        <v>1859362</v>
      </c>
      <c r="E425" s="16"/>
      <c r="F425" s="2"/>
    </row>
    <row r="426" spans="1:6" ht="16.5" thickBot="1" x14ac:dyDescent="0.3">
      <c r="A426" s="35"/>
      <c r="B426" s="36">
        <v>103247</v>
      </c>
      <c r="C426" s="28">
        <v>117.13</v>
      </c>
      <c r="D426" s="29">
        <v>6050916</v>
      </c>
      <c r="E426" s="16"/>
      <c r="F426" s="2"/>
    </row>
    <row r="427" spans="1:6" ht="16.5" thickTop="1" x14ac:dyDescent="0.25">
      <c r="A427" s="37"/>
      <c r="B427" s="38"/>
      <c r="C427" s="38"/>
      <c r="D427" s="42"/>
      <c r="E427" s="16"/>
      <c r="F427" s="2"/>
    </row>
    <row r="428" spans="1:6" ht="15.75" x14ac:dyDescent="0.25">
      <c r="A428" s="37"/>
      <c r="B428" s="38"/>
      <c r="C428" s="38"/>
      <c r="D428" s="42"/>
      <c r="E428" s="16"/>
      <c r="F428" s="2"/>
    </row>
    <row r="429" spans="1:6" ht="15.75" x14ac:dyDescent="0.25">
      <c r="A429" s="30"/>
      <c r="B429" s="43"/>
      <c r="C429" s="30"/>
      <c r="D429" s="30"/>
      <c r="E429" s="16"/>
      <c r="F429" s="2"/>
    </row>
    <row r="430" spans="1:6" ht="15.75" x14ac:dyDescent="0.25">
      <c r="A430" s="30"/>
      <c r="B430" s="156" t="s">
        <v>290</v>
      </c>
      <c r="C430" s="157"/>
      <c r="D430" s="30"/>
      <c r="E430" s="16"/>
      <c r="F430" s="2"/>
    </row>
    <row r="431" spans="1:6" ht="15.75" x14ac:dyDescent="0.25">
      <c r="A431" s="30"/>
      <c r="B431" s="44" t="s">
        <v>4</v>
      </c>
      <c r="C431" s="44" t="s">
        <v>3</v>
      </c>
      <c r="D431" s="30"/>
      <c r="E431" s="16"/>
      <c r="F431" s="2"/>
    </row>
    <row r="432" spans="1:6" ht="15.75" x14ac:dyDescent="0.25">
      <c r="A432" s="30"/>
      <c r="B432" s="45">
        <v>103857</v>
      </c>
      <c r="C432" s="45">
        <v>6155626.5099999998</v>
      </c>
      <c r="D432" s="30"/>
      <c r="E432" s="16"/>
      <c r="F432" s="2"/>
    </row>
    <row r="433" spans="1:6" ht="15.75" x14ac:dyDescent="0.25">
      <c r="A433" s="30"/>
      <c r="B433" s="18"/>
      <c r="C433" s="18"/>
      <c r="D433" s="30"/>
      <c r="E433" s="16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ht="15.75" thickBot="1" x14ac:dyDescent="0.3">
      <c r="A435" s="2"/>
      <c r="B435" s="2"/>
      <c r="C435" s="2"/>
      <c r="D435" s="2"/>
      <c r="E435" s="2"/>
      <c r="F435" s="2"/>
    </row>
    <row r="436" spans="1:6" ht="24" thickBot="1" x14ac:dyDescent="0.4">
      <c r="A436" s="2"/>
      <c r="B436" s="2"/>
      <c r="C436" s="154" t="s">
        <v>5</v>
      </c>
      <c r="D436" s="155"/>
      <c r="E436" s="137">
        <v>101824053.67</v>
      </c>
      <c r="F436" s="2"/>
    </row>
    <row r="441" spans="1:6" x14ac:dyDescent="0.25">
      <c r="F441"/>
    </row>
    <row r="448" spans="1:6" ht="21" x14ac:dyDescent="0.35">
      <c r="A448" s="144" t="s">
        <v>299</v>
      </c>
      <c r="B448" s="144"/>
      <c r="C448" s="144"/>
      <c r="D448" s="144"/>
      <c r="E448" s="144"/>
      <c r="F448" s="144"/>
    </row>
    <row r="449" spans="1:15" ht="15.75" x14ac:dyDescent="0.25">
      <c r="A449" s="138" t="s">
        <v>293</v>
      </c>
      <c r="B449" s="138" t="s">
        <v>294</v>
      </c>
      <c r="C449" s="138" t="s">
        <v>295</v>
      </c>
      <c r="D449" s="138" t="s">
        <v>296</v>
      </c>
      <c r="E449" s="138" t="s">
        <v>297</v>
      </c>
      <c r="F449" s="138" t="s">
        <v>298</v>
      </c>
    </row>
    <row r="450" spans="1:15" x14ac:dyDescent="0.25">
      <c r="A450" s="140">
        <v>266207</v>
      </c>
      <c r="B450" s="140">
        <v>45324</v>
      </c>
      <c r="C450" s="140" t="s">
        <v>300</v>
      </c>
      <c r="D450" s="140" t="s">
        <v>351</v>
      </c>
      <c r="E450" s="141" t="s">
        <v>352</v>
      </c>
      <c r="F450" s="141" t="s">
        <v>353</v>
      </c>
      <c r="G450" s="139"/>
      <c r="H450"/>
      <c r="I450"/>
      <c r="J450"/>
      <c r="K450"/>
      <c r="L450"/>
      <c r="M450"/>
      <c r="N450"/>
      <c r="O450"/>
    </row>
    <row r="451" spans="1:15" x14ac:dyDescent="0.25">
      <c r="A451" s="140">
        <v>266208</v>
      </c>
      <c r="B451" s="140">
        <v>45324</v>
      </c>
      <c r="C451" s="140" t="s">
        <v>301</v>
      </c>
      <c r="D451" s="140" t="s">
        <v>354</v>
      </c>
      <c r="E451" s="141" t="s">
        <v>352</v>
      </c>
      <c r="F451" s="141" t="s">
        <v>355</v>
      </c>
      <c r="G451" s="139"/>
      <c r="H451"/>
      <c r="I451"/>
      <c r="J451"/>
      <c r="K451"/>
      <c r="L451"/>
      <c r="M451"/>
      <c r="N451"/>
      <c r="O451"/>
    </row>
    <row r="452" spans="1:15" x14ac:dyDescent="0.25">
      <c r="A452" s="140">
        <v>266209</v>
      </c>
      <c r="B452" s="140">
        <v>45324</v>
      </c>
      <c r="C452" s="140" t="s">
        <v>302</v>
      </c>
      <c r="D452" s="140" t="s">
        <v>354</v>
      </c>
      <c r="E452" s="141" t="s">
        <v>352</v>
      </c>
      <c r="F452" s="141" t="s">
        <v>356</v>
      </c>
      <c r="G452" s="139"/>
      <c r="H452"/>
      <c r="I452"/>
      <c r="J452"/>
      <c r="K452"/>
      <c r="L452"/>
      <c r="M452"/>
      <c r="N452"/>
      <c r="O452"/>
    </row>
    <row r="453" spans="1:15" x14ac:dyDescent="0.25">
      <c r="A453" s="140">
        <v>266210</v>
      </c>
      <c r="B453" s="140">
        <v>45324</v>
      </c>
      <c r="C453" s="140" t="s">
        <v>303</v>
      </c>
      <c r="D453" s="140" t="s">
        <v>354</v>
      </c>
      <c r="E453" s="141" t="s">
        <v>352</v>
      </c>
      <c r="F453" s="141" t="s">
        <v>357</v>
      </c>
      <c r="G453" s="139"/>
      <c r="H453"/>
      <c r="I453"/>
      <c r="J453"/>
      <c r="K453"/>
      <c r="L453"/>
      <c r="M453"/>
      <c r="N453"/>
      <c r="O453"/>
    </row>
    <row r="454" spans="1:15" x14ac:dyDescent="0.25">
      <c r="A454" s="140">
        <v>266211</v>
      </c>
      <c r="B454" s="140">
        <v>45324</v>
      </c>
      <c r="C454" s="140" t="s">
        <v>304</v>
      </c>
      <c r="D454" s="140" t="s">
        <v>354</v>
      </c>
      <c r="E454" s="141" t="s">
        <v>352</v>
      </c>
      <c r="F454" s="141" t="s">
        <v>358</v>
      </c>
      <c r="G454" s="139"/>
      <c r="H454"/>
      <c r="I454"/>
      <c r="J454"/>
      <c r="K454"/>
      <c r="L454"/>
      <c r="M454"/>
      <c r="N454"/>
      <c r="O454"/>
    </row>
    <row r="455" spans="1:15" x14ac:dyDescent="0.25">
      <c r="A455" s="140">
        <v>266212</v>
      </c>
      <c r="B455" s="140">
        <v>45324</v>
      </c>
      <c r="C455" s="140" t="s">
        <v>305</v>
      </c>
      <c r="D455" s="140" t="s">
        <v>354</v>
      </c>
      <c r="E455" s="141" t="s">
        <v>352</v>
      </c>
      <c r="F455" s="141" t="s">
        <v>359</v>
      </c>
      <c r="G455" s="139"/>
      <c r="H455"/>
      <c r="I455"/>
      <c r="J455"/>
      <c r="K455"/>
      <c r="L455"/>
      <c r="M455"/>
      <c r="N455"/>
      <c r="O455"/>
    </row>
    <row r="456" spans="1:15" x14ac:dyDescent="0.25">
      <c r="A456" s="140">
        <v>266213</v>
      </c>
      <c r="B456" s="140">
        <v>45324</v>
      </c>
      <c r="C456" s="140" t="s">
        <v>306</v>
      </c>
      <c r="D456" s="140" t="s">
        <v>354</v>
      </c>
      <c r="E456" s="141" t="s">
        <v>352</v>
      </c>
      <c r="F456" s="141" t="s">
        <v>360</v>
      </c>
      <c r="G456" s="139"/>
      <c r="H456"/>
      <c r="I456"/>
      <c r="J456"/>
      <c r="K456"/>
      <c r="L456"/>
      <c r="M456"/>
      <c r="N456"/>
      <c r="O456"/>
    </row>
    <row r="457" spans="1:15" x14ac:dyDescent="0.25">
      <c r="A457" s="140">
        <v>266214</v>
      </c>
      <c r="B457" s="140">
        <v>45324</v>
      </c>
      <c r="C457" s="140" t="s">
        <v>307</v>
      </c>
      <c r="D457" s="140" t="s">
        <v>354</v>
      </c>
      <c r="E457" s="141" t="s">
        <v>352</v>
      </c>
      <c r="F457" s="141" t="s">
        <v>361</v>
      </c>
      <c r="G457" s="139"/>
      <c r="H457"/>
      <c r="I457"/>
      <c r="J457"/>
      <c r="K457"/>
      <c r="L457"/>
      <c r="M457"/>
      <c r="N457"/>
      <c r="O457"/>
    </row>
    <row r="458" spans="1:15" x14ac:dyDescent="0.25">
      <c r="A458" s="140">
        <v>266215</v>
      </c>
      <c r="B458" s="140">
        <v>45324</v>
      </c>
      <c r="C458" s="140" t="s">
        <v>308</v>
      </c>
      <c r="D458" s="140" t="s">
        <v>354</v>
      </c>
      <c r="E458" s="141" t="s">
        <v>352</v>
      </c>
      <c r="F458" s="141" t="s">
        <v>362</v>
      </c>
      <c r="G458" s="139"/>
      <c r="H458"/>
      <c r="I458"/>
      <c r="J458"/>
      <c r="K458"/>
      <c r="L458"/>
      <c r="M458"/>
      <c r="N458"/>
      <c r="O458"/>
    </row>
    <row r="459" spans="1:15" x14ac:dyDescent="0.25">
      <c r="A459" s="140">
        <v>266216</v>
      </c>
      <c r="B459" s="140">
        <v>45324</v>
      </c>
      <c r="C459" s="140" t="s">
        <v>309</v>
      </c>
      <c r="D459" s="140" t="s">
        <v>354</v>
      </c>
      <c r="E459" s="141" t="s">
        <v>352</v>
      </c>
      <c r="F459" s="141" t="s">
        <v>363</v>
      </c>
      <c r="G459" s="139"/>
      <c r="H459"/>
      <c r="I459"/>
      <c r="J459"/>
      <c r="K459"/>
      <c r="L459"/>
      <c r="M459"/>
      <c r="N459"/>
      <c r="O459"/>
    </row>
    <row r="460" spans="1:15" x14ac:dyDescent="0.25">
      <c r="A460" s="140">
        <v>266217</v>
      </c>
      <c r="B460" s="140">
        <v>45324</v>
      </c>
      <c r="C460" s="140" t="s">
        <v>310</v>
      </c>
      <c r="D460" s="140" t="s">
        <v>354</v>
      </c>
      <c r="E460" s="141" t="s">
        <v>352</v>
      </c>
      <c r="F460" s="141" t="s">
        <v>364</v>
      </c>
      <c r="G460" s="139"/>
      <c r="H460"/>
      <c r="I460"/>
      <c r="J460"/>
      <c r="K460"/>
      <c r="L460"/>
      <c r="M460"/>
      <c r="N460"/>
      <c r="O460"/>
    </row>
    <row r="461" spans="1:15" x14ac:dyDescent="0.25">
      <c r="A461" s="140">
        <v>266218</v>
      </c>
      <c r="B461" s="140">
        <v>45324</v>
      </c>
      <c r="C461" s="140" t="s">
        <v>311</v>
      </c>
      <c r="D461" s="140" t="s">
        <v>354</v>
      </c>
      <c r="E461" s="141" t="s">
        <v>352</v>
      </c>
      <c r="F461" s="141" t="s">
        <v>365</v>
      </c>
      <c r="G461" s="139"/>
      <c r="H461"/>
      <c r="I461"/>
      <c r="J461"/>
      <c r="K461"/>
      <c r="L461"/>
      <c r="M461"/>
      <c r="N461"/>
      <c r="O461"/>
    </row>
    <row r="462" spans="1:15" x14ac:dyDescent="0.25">
      <c r="A462" s="140">
        <v>266219</v>
      </c>
      <c r="B462" s="140">
        <v>45324</v>
      </c>
      <c r="C462" s="140" t="s">
        <v>312</v>
      </c>
      <c r="D462" s="140" t="s">
        <v>354</v>
      </c>
      <c r="E462" s="141" t="s">
        <v>352</v>
      </c>
      <c r="F462" s="141" t="s">
        <v>366</v>
      </c>
      <c r="G462" s="139"/>
      <c r="H462"/>
      <c r="I462"/>
      <c r="J462"/>
      <c r="K462"/>
      <c r="L462"/>
      <c r="M462"/>
      <c r="N462"/>
      <c r="O462"/>
    </row>
    <row r="463" spans="1:15" x14ac:dyDescent="0.25">
      <c r="A463" s="140">
        <v>266220</v>
      </c>
      <c r="B463" s="140">
        <v>45328</v>
      </c>
      <c r="C463" s="140" t="s">
        <v>313</v>
      </c>
      <c r="D463" s="140" t="s">
        <v>367</v>
      </c>
      <c r="E463" s="141" t="s">
        <v>352</v>
      </c>
      <c r="F463" s="141" t="s">
        <v>368</v>
      </c>
      <c r="G463" s="139"/>
      <c r="H463"/>
      <c r="I463"/>
      <c r="J463"/>
      <c r="K463"/>
      <c r="L463"/>
      <c r="M463"/>
      <c r="N463"/>
      <c r="O463"/>
    </row>
    <row r="464" spans="1:15" x14ac:dyDescent="0.25">
      <c r="A464" s="140">
        <v>266221</v>
      </c>
      <c r="B464" s="140">
        <v>45328</v>
      </c>
      <c r="C464" s="140" t="s">
        <v>314</v>
      </c>
      <c r="D464" s="140" t="s">
        <v>367</v>
      </c>
      <c r="E464" s="141" t="s">
        <v>352</v>
      </c>
      <c r="F464" s="141" t="s">
        <v>369</v>
      </c>
      <c r="G464" s="139"/>
      <c r="H464"/>
      <c r="I464"/>
      <c r="J464"/>
      <c r="K464"/>
      <c r="L464"/>
      <c r="M464"/>
      <c r="N464"/>
      <c r="O464"/>
    </row>
    <row r="465" spans="1:15" x14ac:dyDescent="0.25">
      <c r="A465" s="140">
        <v>266222</v>
      </c>
      <c r="B465" s="140">
        <v>45328</v>
      </c>
      <c r="C465" s="140" t="s">
        <v>315</v>
      </c>
      <c r="D465" s="140" t="s">
        <v>370</v>
      </c>
      <c r="E465" s="141" t="s">
        <v>352</v>
      </c>
      <c r="F465" s="141" t="s">
        <v>371</v>
      </c>
      <c r="G465" s="139"/>
      <c r="H465"/>
      <c r="I465"/>
      <c r="J465"/>
      <c r="K465"/>
      <c r="L465"/>
      <c r="M465"/>
      <c r="N465"/>
      <c r="O465"/>
    </row>
    <row r="466" spans="1:15" x14ac:dyDescent="0.25">
      <c r="A466" s="140">
        <v>266223</v>
      </c>
      <c r="B466" s="140">
        <v>45328</v>
      </c>
      <c r="C466" s="140" t="s">
        <v>316</v>
      </c>
      <c r="D466" s="140" t="s">
        <v>370</v>
      </c>
      <c r="E466" s="141" t="s">
        <v>352</v>
      </c>
      <c r="F466" s="141" t="s">
        <v>372</v>
      </c>
      <c r="G466" s="139"/>
      <c r="H466"/>
      <c r="I466"/>
      <c r="J466"/>
      <c r="K466"/>
      <c r="L466"/>
      <c r="M466"/>
      <c r="N466"/>
      <c r="O466"/>
    </row>
    <row r="467" spans="1:15" x14ac:dyDescent="0.25">
      <c r="A467" s="140">
        <v>266224</v>
      </c>
      <c r="B467" s="140">
        <v>45334</v>
      </c>
      <c r="C467" s="140" t="s">
        <v>317</v>
      </c>
      <c r="D467" s="140" t="s">
        <v>354</v>
      </c>
      <c r="E467" s="141" t="s">
        <v>352</v>
      </c>
      <c r="F467" s="141" t="s">
        <v>373</v>
      </c>
      <c r="G467" s="139"/>
      <c r="H467"/>
      <c r="I467"/>
      <c r="J467"/>
      <c r="K467"/>
      <c r="L467"/>
      <c r="M467"/>
      <c r="N467"/>
      <c r="O467"/>
    </row>
    <row r="468" spans="1:15" x14ac:dyDescent="0.25">
      <c r="A468" s="140">
        <v>266225</v>
      </c>
      <c r="B468" s="140">
        <v>45334</v>
      </c>
      <c r="C468" s="140" t="s">
        <v>318</v>
      </c>
      <c r="D468" s="140" t="s">
        <v>354</v>
      </c>
      <c r="E468" s="141" t="s">
        <v>352</v>
      </c>
      <c r="F468" s="141">
        <v>967.74</v>
      </c>
      <c r="G468" s="139"/>
      <c r="H468"/>
      <c r="I468"/>
      <c r="J468"/>
      <c r="K468"/>
      <c r="L468"/>
      <c r="M468"/>
      <c r="N468"/>
      <c r="O468"/>
    </row>
    <row r="469" spans="1:15" x14ac:dyDescent="0.25">
      <c r="A469" s="140">
        <v>266226</v>
      </c>
      <c r="B469" s="140">
        <v>45334</v>
      </c>
      <c r="C469" s="140" t="s">
        <v>319</v>
      </c>
      <c r="D469" s="140" t="s">
        <v>354</v>
      </c>
      <c r="E469" s="141" t="s">
        <v>352</v>
      </c>
      <c r="F469" s="141" t="s">
        <v>374</v>
      </c>
      <c r="G469" s="139"/>
      <c r="H469"/>
      <c r="I469"/>
      <c r="J469"/>
      <c r="K469"/>
      <c r="L469"/>
      <c r="M469"/>
      <c r="N469"/>
      <c r="O469"/>
    </row>
    <row r="470" spans="1:15" x14ac:dyDescent="0.25">
      <c r="A470" s="140">
        <v>266227</v>
      </c>
      <c r="B470" s="140">
        <v>45334</v>
      </c>
      <c r="C470" s="140" t="s">
        <v>320</v>
      </c>
      <c r="D470" s="140" t="s">
        <v>354</v>
      </c>
      <c r="E470" s="141" t="s">
        <v>352</v>
      </c>
      <c r="F470" s="141" t="s">
        <v>375</v>
      </c>
      <c r="G470" s="139"/>
      <c r="H470"/>
      <c r="I470"/>
      <c r="J470"/>
      <c r="K470"/>
      <c r="L470"/>
      <c r="M470"/>
      <c r="N470"/>
      <c r="O470"/>
    </row>
    <row r="471" spans="1:15" x14ac:dyDescent="0.25">
      <c r="A471" s="140">
        <v>266228</v>
      </c>
      <c r="B471" s="140">
        <v>45334</v>
      </c>
      <c r="C471" s="140" t="s">
        <v>321</v>
      </c>
      <c r="D471" s="140" t="s">
        <v>354</v>
      </c>
      <c r="E471" s="141" t="s">
        <v>352</v>
      </c>
      <c r="F471" s="141" t="s">
        <v>376</v>
      </c>
      <c r="G471" s="139"/>
      <c r="H471"/>
      <c r="I471"/>
      <c r="J471"/>
      <c r="K471"/>
      <c r="L471"/>
      <c r="M471"/>
      <c r="N471"/>
      <c r="O471"/>
    </row>
    <row r="472" spans="1:15" x14ac:dyDescent="0.25">
      <c r="A472" s="140">
        <v>266229</v>
      </c>
      <c r="B472" s="140">
        <v>45334</v>
      </c>
      <c r="C472" s="140" t="s">
        <v>322</v>
      </c>
      <c r="D472" s="140" t="s">
        <v>354</v>
      </c>
      <c r="E472" s="141" t="s">
        <v>352</v>
      </c>
      <c r="F472" s="141" t="s">
        <v>377</v>
      </c>
      <c r="G472" s="139"/>
      <c r="H472"/>
      <c r="I472"/>
      <c r="J472"/>
      <c r="K472"/>
      <c r="L472"/>
      <c r="M472"/>
      <c r="N472"/>
      <c r="O472"/>
    </row>
    <row r="473" spans="1:15" x14ac:dyDescent="0.25">
      <c r="A473" s="140">
        <v>266230</v>
      </c>
      <c r="B473" s="140">
        <v>45334</v>
      </c>
      <c r="C473" s="140" t="s">
        <v>323</v>
      </c>
      <c r="D473" s="140" t="s">
        <v>354</v>
      </c>
      <c r="E473" s="141" t="s">
        <v>352</v>
      </c>
      <c r="F473" s="141" t="s">
        <v>378</v>
      </c>
      <c r="G473" s="139"/>
      <c r="H473"/>
      <c r="I473"/>
      <c r="J473"/>
      <c r="K473"/>
      <c r="L473"/>
      <c r="M473"/>
      <c r="N473"/>
      <c r="O473"/>
    </row>
    <row r="474" spans="1:15" x14ac:dyDescent="0.25">
      <c r="A474" s="140">
        <v>266231</v>
      </c>
      <c r="B474" s="140">
        <v>45334</v>
      </c>
      <c r="C474" s="140" t="s">
        <v>324</v>
      </c>
      <c r="D474" s="140" t="s">
        <v>354</v>
      </c>
      <c r="E474" s="141" t="s">
        <v>352</v>
      </c>
      <c r="F474" s="141" t="s">
        <v>379</v>
      </c>
      <c r="G474" s="139"/>
      <c r="H474"/>
      <c r="I474"/>
      <c r="J474"/>
      <c r="K474"/>
      <c r="L474"/>
      <c r="M474"/>
      <c r="N474"/>
      <c r="O474"/>
    </row>
    <row r="475" spans="1:15" x14ac:dyDescent="0.25">
      <c r="A475" s="140">
        <v>266232</v>
      </c>
      <c r="B475" s="140">
        <v>45334</v>
      </c>
      <c r="C475" s="140" t="s">
        <v>325</v>
      </c>
      <c r="D475" s="140" t="s">
        <v>354</v>
      </c>
      <c r="E475" s="141" t="s">
        <v>352</v>
      </c>
      <c r="F475" s="141" t="s">
        <v>380</v>
      </c>
      <c r="G475" s="139"/>
      <c r="H475"/>
      <c r="I475"/>
      <c r="J475"/>
      <c r="K475"/>
      <c r="L475"/>
      <c r="M475"/>
      <c r="N475"/>
      <c r="O475"/>
    </row>
    <row r="476" spans="1:15" x14ac:dyDescent="0.25">
      <c r="A476" s="140">
        <v>266233</v>
      </c>
      <c r="B476" s="140">
        <v>45334</v>
      </c>
      <c r="C476" s="140" t="s">
        <v>326</v>
      </c>
      <c r="D476" s="140" t="s">
        <v>351</v>
      </c>
      <c r="E476" s="141" t="s">
        <v>352</v>
      </c>
      <c r="F476" s="141" t="s">
        <v>381</v>
      </c>
      <c r="G476" s="139"/>
      <c r="H476"/>
      <c r="I476"/>
      <c r="J476"/>
      <c r="K476"/>
      <c r="L476"/>
      <c r="M476"/>
      <c r="N476"/>
      <c r="O476"/>
    </row>
    <row r="477" spans="1:15" x14ac:dyDescent="0.25">
      <c r="A477" s="140">
        <v>266234</v>
      </c>
      <c r="B477" s="140">
        <v>45334</v>
      </c>
      <c r="C477" s="140" t="s">
        <v>327</v>
      </c>
      <c r="D477" s="140" t="s">
        <v>351</v>
      </c>
      <c r="E477" s="141" t="s">
        <v>352</v>
      </c>
      <c r="F477" s="141" t="s">
        <v>381</v>
      </c>
      <c r="G477" s="139"/>
      <c r="H477"/>
      <c r="I477"/>
      <c r="J477"/>
      <c r="K477"/>
      <c r="L477"/>
      <c r="M477"/>
      <c r="N477"/>
      <c r="O477"/>
    </row>
    <row r="478" spans="1:15" x14ac:dyDescent="0.25">
      <c r="A478" s="140">
        <v>266235</v>
      </c>
      <c r="B478" s="140">
        <v>45334</v>
      </c>
      <c r="C478" s="140" t="s">
        <v>328</v>
      </c>
      <c r="D478" s="140" t="s">
        <v>354</v>
      </c>
      <c r="E478" s="141" t="s">
        <v>352</v>
      </c>
      <c r="F478" s="141" t="s">
        <v>382</v>
      </c>
      <c r="G478" s="139"/>
      <c r="H478"/>
      <c r="I478"/>
      <c r="J478"/>
      <c r="K478"/>
      <c r="L478"/>
      <c r="M478"/>
      <c r="N478"/>
      <c r="O478"/>
    </row>
    <row r="479" spans="1:15" x14ac:dyDescent="0.25">
      <c r="A479" s="140">
        <v>266236</v>
      </c>
      <c r="B479" s="140">
        <v>45336</v>
      </c>
      <c r="C479" s="140" t="s">
        <v>329</v>
      </c>
      <c r="D479" s="140" t="s">
        <v>383</v>
      </c>
      <c r="E479" s="141" t="s">
        <v>352</v>
      </c>
      <c r="F479" s="141" t="s">
        <v>384</v>
      </c>
      <c r="G479" s="139"/>
      <c r="H479"/>
      <c r="I479"/>
      <c r="J479"/>
      <c r="K479"/>
      <c r="L479"/>
      <c r="M479"/>
      <c r="N479"/>
      <c r="O479"/>
    </row>
    <row r="480" spans="1:15" x14ac:dyDescent="0.25">
      <c r="A480" s="140">
        <v>266237</v>
      </c>
      <c r="B480" s="140">
        <v>45336</v>
      </c>
      <c r="C480" s="140" t="s">
        <v>330</v>
      </c>
      <c r="D480" s="140" t="s">
        <v>354</v>
      </c>
      <c r="E480" s="141" t="s">
        <v>352</v>
      </c>
      <c r="F480" s="141" t="s">
        <v>385</v>
      </c>
      <c r="G480" s="139"/>
      <c r="H480"/>
      <c r="I480"/>
      <c r="J480"/>
      <c r="K480"/>
      <c r="L480"/>
      <c r="M480"/>
      <c r="N480"/>
      <c r="O480"/>
    </row>
    <row r="481" spans="1:15" x14ac:dyDescent="0.25">
      <c r="A481" s="140">
        <v>266238</v>
      </c>
      <c r="B481" s="140">
        <v>45336</v>
      </c>
      <c r="C481" s="140" t="s">
        <v>331</v>
      </c>
      <c r="D481" s="140" t="s">
        <v>354</v>
      </c>
      <c r="E481" s="141" t="s">
        <v>352</v>
      </c>
      <c r="F481" s="141" t="s">
        <v>386</v>
      </c>
      <c r="G481" s="139"/>
      <c r="H481"/>
      <c r="I481"/>
      <c r="J481"/>
      <c r="K481"/>
      <c r="L481"/>
      <c r="M481"/>
      <c r="N481"/>
      <c r="O481"/>
    </row>
    <row r="482" spans="1:15" x14ac:dyDescent="0.25">
      <c r="A482" s="140">
        <v>266239</v>
      </c>
      <c r="B482" s="140">
        <v>45336</v>
      </c>
      <c r="C482" s="140" t="s">
        <v>332</v>
      </c>
      <c r="D482" s="140" t="s">
        <v>354</v>
      </c>
      <c r="E482" s="141" t="s">
        <v>352</v>
      </c>
      <c r="F482" s="141" t="s">
        <v>387</v>
      </c>
      <c r="G482" s="139"/>
      <c r="H482"/>
      <c r="I482"/>
      <c r="J482"/>
      <c r="K482"/>
      <c r="L482"/>
      <c r="M482"/>
      <c r="N482"/>
      <c r="O482"/>
    </row>
    <row r="483" spans="1:15" x14ac:dyDescent="0.25">
      <c r="A483" s="140">
        <v>266240</v>
      </c>
      <c r="B483" s="140">
        <v>45336</v>
      </c>
      <c r="C483" s="140" t="s">
        <v>333</v>
      </c>
      <c r="D483" s="140" t="s">
        <v>354</v>
      </c>
      <c r="E483" s="141" t="s">
        <v>352</v>
      </c>
      <c r="F483" s="141" t="s">
        <v>388</v>
      </c>
      <c r="G483" s="139"/>
      <c r="H483"/>
      <c r="I483"/>
      <c r="J483"/>
      <c r="K483"/>
      <c r="L483"/>
      <c r="M483"/>
      <c r="N483"/>
      <c r="O483"/>
    </row>
    <row r="484" spans="1:15" x14ac:dyDescent="0.25">
      <c r="A484" s="140">
        <v>266241</v>
      </c>
      <c r="B484" s="140">
        <v>45336</v>
      </c>
      <c r="C484" s="140" t="s">
        <v>334</v>
      </c>
      <c r="D484" s="140" t="s">
        <v>354</v>
      </c>
      <c r="E484" s="141" t="s">
        <v>352</v>
      </c>
      <c r="F484" s="141" t="s">
        <v>389</v>
      </c>
      <c r="G484" s="139"/>
      <c r="H484"/>
      <c r="I484"/>
      <c r="J484"/>
      <c r="K484"/>
      <c r="L484"/>
      <c r="M484"/>
      <c r="N484"/>
      <c r="O484"/>
    </row>
    <row r="485" spans="1:15" x14ac:dyDescent="0.25">
      <c r="A485" s="140">
        <v>266242</v>
      </c>
      <c r="B485" s="140">
        <v>45336</v>
      </c>
      <c r="C485" s="140" t="s">
        <v>335</v>
      </c>
      <c r="D485" s="140" t="s">
        <v>354</v>
      </c>
      <c r="E485" s="141" t="s">
        <v>352</v>
      </c>
      <c r="F485" s="141" t="s">
        <v>390</v>
      </c>
      <c r="G485" s="139"/>
      <c r="H485"/>
      <c r="I485"/>
      <c r="J485"/>
      <c r="K485"/>
      <c r="L485"/>
      <c r="M485"/>
      <c r="N485"/>
      <c r="O485"/>
    </row>
    <row r="486" spans="1:15" x14ac:dyDescent="0.25">
      <c r="A486" s="140">
        <v>266243</v>
      </c>
      <c r="B486" s="140">
        <v>45336</v>
      </c>
      <c r="C486" s="140" t="s">
        <v>336</v>
      </c>
      <c r="D486" s="140" t="s">
        <v>354</v>
      </c>
      <c r="E486" s="141" t="s">
        <v>352</v>
      </c>
      <c r="F486" s="141">
        <v>483.87</v>
      </c>
      <c r="G486" s="139"/>
      <c r="H486"/>
      <c r="I486"/>
      <c r="J486"/>
      <c r="K486"/>
      <c r="L486"/>
      <c r="M486"/>
      <c r="N486"/>
      <c r="O486"/>
    </row>
    <row r="487" spans="1:15" x14ac:dyDescent="0.25">
      <c r="A487" s="140">
        <v>266244</v>
      </c>
      <c r="B487" s="140">
        <v>45336</v>
      </c>
      <c r="C487" s="140" t="s">
        <v>337</v>
      </c>
      <c r="D487" s="140" t="s">
        <v>354</v>
      </c>
      <c r="E487" s="141" t="s">
        <v>352</v>
      </c>
      <c r="F487" s="141">
        <v>268.82</v>
      </c>
      <c r="G487" s="139"/>
      <c r="H487"/>
      <c r="I487"/>
      <c r="J487"/>
      <c r="K487"/>
      <c r="L487"/>
      <c r="M487"/>
      <c r="N487"/>
      <c r="O487"/>
    </row>
    <row r="488" spans="1:15" x14ac:dyDescent="0.25">
      <c r="A488" s="140">
        <v>266245</v>
      </c>
      <c r="B488" s="140">
        <v>45338</v>
      </c>
      <c r="C488" s="140" t="s">
        <v>338</v>
      </c>
      <c r="D488" s="140" t="s">
        <v>370</v>
      </c>
      <c r="E488" s="141" t="s">
        <v>352</v>
      </c>
      <c r="F488" s="141" t="s">
        <v>391</v>
      </c>
      <c r="G488" s="139"/>
      <c r="H488"/>
      <c r="I488"/>
      <c r="J488"/>
      <c r="K488"/>
      <c r="L488"/>
      <c r="M488"/>
      <c r="N488"/>
      <c r="O488"/>
    </row>
    <row r="489" spans="1:15" x14ac:dyDescent="0.25">
      <c r="A489" s="140">
        <v>266246</v>
      </c>
      <c r="B489" s="140">
        <v>45338</v>
      </c>
      <c r="C489" s="140" t="s">
        <v>339</v>
      </c>
      <c r="D489" s="140" t="s">
        <v>370</v>
      </c>
      <c r="E489" s="141" t="s">
        <v>352</v>
      </c>
      <c r="F489" s="141" t="s">
        <v>392</v>
      </c>
      <c r="G489" s="139"/>
      <c r="H489"/>
      <c r="I489"/>
      <c r="J489"/>
      <c r="K489"/>
      <c r="L489"/>
      <c r="M489"/>
      <c r="N489"/>
      <c r="O489"/>
    </row>
    <row r="490" spans="1:15" x14ac:dyDescent="0.25">
      <c r="A490" s="140">
        <v>266247</v>
      </c>
      <c r="B490" s="140">
        <v>45338</v>
      </c>
      <c r="C490" s="140" t="s">
        <v>340</v>
      </c>
      <c r="D490" s="140" t="s">
        <v>354</v>
      </c>
      <c r="E490" s="141" t="s">
        <v>352</v>
      </c>
      <c r="F490" s="141" t="s">
        <v>393</v>
      </c>
      <c r="G490" s="139"/>
      <c r="H490"/>
      <c r="I490"/>
      <c r="J490"/>
      <c r="K490"/>
      <c r="L490"/>
      <c r="M490"/>
      <c r="N490"/>
      <c r="O490"/>
    </row>
    <row r="491" spans="1:15" x14ac:dyDescent="0.25">
      <c r="A491" s="140">
        <v>266248</v>
      </c>
      <c r="B491" s="140">
        <v>45338</v>
      </c>
      <c r="C491" s="140" t="s">
        <v>341</v>
      </c>
      <c r="D491" s="140" t="s">
        <v>370</v>
      </c>
      <c r="E491" s="141" t="s">
        <v>352</v>
      </c>
      <c r="F491" s="141" t="s">
        <v>394</v>
      </c>
      <c r="G491" s="139"/>
      <c r="H491"/>
      <c r="I491"/>
      <c r="J491"/>
      <c r="K491"/>
      <c r="L491"/>
      <c r="M491"/>
      <c r="N491"/>
      <c r="O491"/>
    </row>
    <row r="492" spans="1:15" x14ac:dyDescent="0.25">
      <c r="A492" s="140">
        <v>266249</v>
      </c>
      <c r="B492" s="140">
        <v>45338</v>
      </c>
      <c r="C492" s="140" t="s">
        <v>342</v>
      </c>
      <c r="D492" s="140" t="s">
        <v>370</v>
      </c>
      <c r="E492" s="141" t="s">
        <v>352</v>
      </c>
      <c r="F492" s="141" t="s">
        <v>395</v>
      </c>
      <c r="G492" s="139"/>
      <c r="H492"/>
      <c r="I492"/>
      <c r="J492"/>
      <c r="K492"/>
      <c r="L492"/>
      <c r="M492"/>
      <c r="N492"/>
      <c r="O492"/>
    </row>
    <row r="493" spans="1:15" x14ac:dyDescent="0.25">
      <c r="A493" s="140">
        <v>266250</v>
      </c>
      <c r="B493" s="140">
        <v>45338</v>
      </c>
      <c r="C493" s="140" t="s">
        <v>343</v>
      </c>
      <c r="D493" s="140" t="s">
        <v>370</v>
      </c>
      <c r="E493" s="141" t="s">
        <v>352</v>
      </c>
      <c r="F493" s="141" t="s">
        <v>396</v>
      </c>
      <c r="G493" s="139"/>
      <c r="H493"/>
      <c r="I493"/>
      <c r="J493"/>
      <c r="K493"/>
      <c r="L493"/>
      <c r="M493"/>
      <c r="N493"/>
      <c r="O493"/>
    </row>
    <row r="494" spans="1:15" x14ac:dyDescent="0.25">
      <c r="A494" s="140">
        <v>266251</v>
      </c>
      <c r="B494" s="140">
        <v>45341</v>
      </c>
      <c r="C494" s="140" t="s">
        <v>344</v>
      </c>
      <c r="D494" s="140" t="s">
        <v>351</v>
      </c>
      <c r="E494" s="141" t="s">
        <v>352</v>
      </c>
      <c r="F494" s="141" t="s">
        <v>397</v>
      </c>
      <c r="G494" s="139"/>
      <c r="H494"/>
      <c r="I494"/>
      <c r="J494"/>
      <c r="K494"/>
      <c r="L494"/>
      <c r="M494"/>
      <c r="N494"/>
      <c r="O494"/>
    </row>
    <row r="495" spans="1:15" x14ac:dyDescent="0.25">
      <c r="A495" s="140">
        <v>266252</v>
      </c>
      <c r="B495" s="140">
        <v>45341</v>
      </c>
      <c r="C495" s="140" t="s">
        <v>345</v>
      </c>
      <c r="D495" s="140" t="s">
        <v>351</v>
      </c>
      <c r="E495" s="141" t="s">
        <v>352</v>
      </c>
      <c r="F495" s="141" t="s">
        <v>398</v>
      </c>
      <c r="G495" s="139"/>
      <c r="H495"/>
      <c r="I495"/>
      <c r="J495"/>
      <c r="K495"/>
      <c r="L495"/>
      <c r="M495"/>
      <c r="N495"/>
      <c r="O495"/>
    </row>
    <row r="496" spans="1:15" x14ac:dyDescent="0.25">
      <c r="A496" s="140">
        <v>266253</v>
      </c>
      <c r="B496" s="140">
        <v>45342</v>
      </c>
      <c r="C496" s="140" t="s">
        <v>346</v>
      </c>
      <c r="D496" s="140" t="s">
        <v>399</v>
      </c>
      <c r="E496" s="141" t="s">
        <v>352</v>
      </c>
      <c r="F496" s="141" t="s">
        <v>400</v>
      </c>
      <c r="G496" s="139"/>
      <c r="H496"/>
      <c r="I496"/>
      <c r="J496"/>
      <c r="K496"/>
      <c r="L496"/>
      <c r="M496"/>
      <c r="N496"/>
      <c r="O496"/>
    </row>
    <row r="497" spans="1:17" x14ac:dyDescent="0.25">
      <c r="A497" s="140">
        <v>266254</v>
      </c>
      <c r="B497" s="140">
        <v>45350</v>
      </c>
      <c r="C497" s="140" t="s">
        <v>347</v>
      </c>
      <c r="D497" s="140" t="s">
        <v>354</v>
      </c>
      <c r="E497" s="141" t="s">
        <v>352</v>
      </c>
      <c r="F497" s="141" t="s">
        <v>401</v>
      </c>
      <c r="G497" s="139"/>
      <c r="H497"/>
      <c r="I497"/>
      <c r="J497"/>
      <c r="K497"/>
      <c r="L497"/>
      <c r="M497"/>
      <c r="N497"/>
      <c r="O497"/>
    </row>
    <row r="498" spans="1:17" x14ac:dyDescent="0.25">
      <c r="A498" s="140">
        <v>266255</v>
      </c>
      <c r="B498" s="140">
        <v>45350</v>
      </c>
      <c r="C498" s="140" t="s">
        <v>348</v>
      </c>
      <c r="D498" s="140" t="s">
        <v>354</v>
      </c>
      <c r="E498" s="141" t="s">
        <v>352</v>
      </c>
      <c r="F498" s="141" t="s">
        <v>402</v>
      </c>
      <c r="G498" s="139"/>
      <c r="H498"/>
      <c r="I498"/>
      <c r="J498"/>
      <c r="K498"/>
      <c r="L498"/>
      <c r="M498"/>
      <c r="N498"/>
      <c r="O498"/>
    </row>
    <row r="499" spans="1:17" x14ac:dyDescent="0.25">
      <c r="A499" s="140">
        <v>266256</v>
      </c>
      <c r="B499" s="140">
        <v>45350</v>
      </c>
      <c r="C499" s="140" t="s">
        <v>349</v>
      </c>
      <c r="D499" s="140" t="s">
        <v>354</v>
      </c>
      <c r="E499" s="141" t="s">
        <v>352</v>
      </c>
      <c r="F499" s="141" t="s">
        <v>403</v>
      </c>
      <c r="G499" s="139"/>
      <c r="H499"/>
      <c r="I499"/>
      <c r="J499"/>
      <c r="K499"/>
      <c r="L499"/>
      <c r="M499"/>
      <c r="N499"/>
      <c r="O499"/>
    </row>
    <row r="500" spans="1:17" x14ac:dyDescent="0.25">
      <c r="A500" s="140">
        <v>266257</v>
      </c>
      <c r="B500" s="140">
        <v>45350</v>
      </c>
      <c r="C500" s="140" t="s">
        <v>350</v>
      </c>
      <c r="D500" s="140" t="s">
        <v>370</v>
      </c>
      <c r="E500" s="141" t="s">
        <v>352</v>
      </c>
      <c r="F500" s="141" t="s">
        <v>404</v>
      </c>
      <c r="G500" s="139"/>
      <c r="H500"/>
      <c r="I500"/>
      <c r="J500"/>
      <c r="K500"/>
      <c r="L500"/>
      <c r="M500"/>
      <c r="N500"/>
      <c r="O500"/>
    </row>
    <row r="501" spans="1:17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</sheetData>
  <mergeCells count="30">
    <mergeCell ref="A375:D375"/>
    <mergeCell ref="A312:D312"/>
    <mergeCell ref="A313:D313"/>
    <mergeCell ref="A299:D299"/>
    <mergeCell ref="A300:D300"/>
    <mergeCell ref="A11:D11"/>
    <mergeCell ref="A15:D15"/>
    <mergeCell ref="A16:D16"/>
    <mergeCell ref="A76:D76"/>
    <mergeCell ref="A77:D77"/>
    <mergeCell ref="A75:D75"/>
    <mergeCell ref="A73:C73"/>
    <mergeCell ref="A59:D59"/>
    <mergeCell ref="A60:D60"/>
    <mergeCell ref="A87:D87"/>
    <mergeCell ref="A88:D88"/>
    <mergeCell ref="A448:F448"/>
    <mergeCell ref="A58:D58"/>
    <mergeCell ref="A54:C54"/>
    <mergeCell ref="A86:D86"/>
    <mergeCell ref="C436:D436"/>
    <mergeCell ref="B430:C430"/>
    <mergeCell ref="A422:B422"/>
    <mergeCell ref="A409:B409"/>
    <mergeCell ref="A392:C392"/>
    <mergeCell ref="A384:C384"/>
    <mergeCell ref="A381:C381"/>
    <mergeCell ref="A376:D376"/>
    <mergeCell ref="A373:D373"/>
    <mergeCell ref="A374:D374"/>
  </mergeCells>
  <printOptions horizontalCentered="1"/>
  <pageMargins left="0.70866141732283472" right="0.70866141732283472" top="0.74803149606299213" bottom="0.74803149606299213" header="0.31496062992125984" footer="0.31496062992125984"/>
  <pageSetup scale="29" orientation="portrait" verticalDpi="0" r:id="rId1"/>
  <rowBreaks count="3" manualBreakCount="3">
    <brk id="85" max="16383" man="1"/>
    <brk id="237" max="16383" man="1"/>
    <brk id="3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4E20-8141-4CB7-BCB7-40F8D3A93964}">
  <sheetPr>
    <tabColor rgb="FF00B0F0"/>
  </sheetPr>
  <dimension ref="A1:T99"/>
  <sheetViews>
    <sheetView showGridLines="0" view="pageBreakPreview" zoomScale="60" zoomScaleNormal="100" zoomScalePageLayoutView="50" workbookViewId="0">
      <pane xSplit="1" topLeftCell="B1" activePane="topRight" state="frozen"/>
      <selection pane="topRight" activeCell="L96" sqref="L96"/>
    </sheetView>
  </sheetViews>
  <sheetFormatPr baseColWidth="10" defaultColWidth="9.140625" defaultRowHeight="18.75" x14ac:dyDescent="0.3"/>
  <cols>
    <col min="1" max="1" width="70" style="170" customWidth="1"/>
    <col min="2" max="2" width="21.140625" style="167" bestFit="1" customWidth="1"/>
    <col min="3" max="3" width="20.140625" style="167" bestFit="1" customWidth="1"/>
    <col min="4" max="4" width="20.140625" style="166" bestFit="1" customWidth="1"/>
    <col min="5" max="5" width="14.7109375" style="167" customWidth="1"/>
    <col min="6" max="6" width="15.42578125" style="167" customWidth="1"/>
    <col min="7" max="7" width="14.5703125" style="167" customWidth="1"/>
    <col min="8" max="8" width="14.7109375" style="168" customWidth="1"/>
    <col min="9" max="9" width="15.7109375" style="169" customWidth="1"/>
    <col min="10" max="10" width="16.5703125" style="168" customWidth="1"/>
    <col min="11" max="11" width="15.5703125" style="167" customWidth="1"/>
    <col min="12" max="12" width="16.5703125" style="166" customWidth="1"/>
    <col min="13" max="13" width="17.28515625" style="166" customWidth="1"/>
    <col min="14" max="14" width="19.140625" style="166" customWidth="1"/>
    <col min="15" max="16" width="6" style="165" bestFit="1" customWidth="1"/>
    <col min="17" max="17" width="12.140625" style="165" customWidth="1"/>
    <col min="18" max="18" width="16.5703125" style="165" customWidth="1"/>
    <col min="19" max="20" width="7" style="165" bestFit="1" customWidth="1"/>
    <col min="21" max="16384" width="9.140625" style="165"/>
  </cols>
  <sheetData>
    <row r="1" spans="1:20" x14ac:dyDescent="0.3">
      <c r="A1" s="211"/>
      <c r="B1" s="246"/>
      <c r="C1" s="246"/>
      <c r="D1" s="180"/>
      <c r="E1" s="246"/>
      <c r="F1" s="246"/>
      <c r="G1" s="246"/>
      <c r="H1" s="247"/>
      <c r="I1" s="248"/>
      <c r="J1" s="247"/>
      <c r="K1" s="246"/>
      <c r="L1" s="180"/>
      <c r="M1" s="180"/>
      <c r="N1" s="180"/>
    </row>
    <row r="2" spans="1:20" ht="23.25" x14ac:dyDescent="0.3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20" ht="23.25" x14ac:dyDescent="0.3">
      <c r="A3" s="245" t="s">
        <v>510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20" ht="23.25" x14ac:dyDescent="0.3">
      <c r="A4" s="245" t="s">
        <v>509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20" ht="23.25" x14ac:dyDescent="0.3">
      <c r="A5" s="245" t="s">
        <v>508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20" ht="23.25" x14ac:dyDescent="0.3">
      <c r="A6" s="245" t="s">
        <v>507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7" spans="1:20" ht="23.25" x14ac:dyDescent="0.3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20" s="239" customFormat="1" ht="31.5" customHeight="1" x14ac:dyDescent="0.25">
      <c r="A8" s="243" t="s">
        <v>506</v>
      </c>
      <c r="B8" s="243" t="s">
        <v>505</v>
      </c>
      <c r="C8" s="241" t="s">
        <v>504</v>
      </c>
      <c r="D8" s="241" t="s">
        <v>503</v>
      </c>
      <c r="E8" s="241" t="s">
        <v>502</v>
      </c>
      <c r="F8" s="241" t="s">
        <v>501</v>
      </c>
      <c r="G8" s="241" t="s">
        <v>500</v>
      </c>
      <c r="H8" s="242" t="s">
        <v>499</v>
      </c>
      <c r="I8" s="242" t="s">
        <v>498</v>
      </c>
      <c r="J8" s="242" t="s">
        <v>497</v>
      </c>
      <c r="K8" s="241" t="s">
        <v>496</v>
      </c>
      <c r="L8" s="241" t="s">
        <v>495</v>
      </c>
      <c r="M8" s="241" t="s">
        <v>494</v>
      </c>
      <c r="N8" s="241" t="s">
        <v>493</v>
      </c>
      <c r="S8" s="240"/>
      <c r="T8" s="240"/>
    </row>
    <row r="9" spans="1:20" s="212" customFormat="1" x14ac:dyDescent="0.25">
      <c r="A9" s="223" t="s">
        <v>492</v>
      </c>
      <c r="B9" s="237"/>
      <c r="C9" s="237"/>
      <c r="D9" s="237" t="s">
        <v>491</v>
      </c>
      <c r="E9" s="237"/>
      <c r="F9" s="237"/>
      <c r="G9" s="237"/>
      <c r="H9" s="237"/>
      <c r="I9" s="237"/>
      <c r="J9" s="237"/>
      <c r="K9" s="238"/>
      <c r="L9" s="237"/>
      <c r="M9" s="237"/>
      <c r="N9" s="237"/>
      <c r="O9" s="236"/>
      <c r="P9" s="236"/>
      <c r="Q9" s="236"/>
      <c r="R9" s="236"/>
      <c r="S9" s="236"/>
      <c r="T9" s="236"/>
    </row>
    <row r="10" spans="1:20" s="231" customFormat="1" ht="14.25" customHeight="1" x14ac:dyDescent="0.25">
      <c r="A10" s="223" t="s">
        <v>490</v>
      </c>
      <c r="B10" s="222">
        <f>SUM(B11:B15)</f>
        <v>126908240.92999999</v>
      </c>
      <c r="C10" s="222">
        <f>SUM(C11:C15)</f>
        <v>58067773.660000004</v>
      </c>
      <c r="D10" s="222">
        <f>SUM(D11:D15)</f>
        <v>68840467.269999996</v>
      </c>
      <c r="E10" s="222">
        <f>SUM(E11:E15)</f>
        <v>0</v>
      </c>
      <c r="F10" s="222">
        <f>SUM(F11:F15)</f>
        <v>0</v>
      </c>
      <c r="G10" s="222">
        <f>SUM(G11:G15)</f>
        <v>0</v>
      </c>
      <c r="H10" s="222">
        <f>SUM(H11:H15)</f>
        <v>0</v>
      </c>
      <c r="I10" s="222">
        <f>SUM(I11:I15)</f>
        <v>0</v>
      </c>
      <c r="J10" s="222">
        <f>SUM(J11:J15)</f>
        <v>0</v>
      </c>
      <c r="K10" s="222">
        <f>SUM(K11:K15)</f>
        <v>0</v>
      </c>
      <c r="L10" s="222">
        <f>SUM(L11:L15)</f>
        <v>0</v>
      </c>
      <c r="M10" s="222">
        <f>SUM(M11:M15)</f>
        <v>0</v>
      </c>
      <c r="N10" s="222">
        <f>SUM(N11:N15)</f>
        <v>0</v>
      </c>
    </row>
    <row r="11" spans="1:20" s="212" customFormat="1" ht="14.25" customHeight="1" x14ac:dyDescent="0.25">
      <c r="A11" s="220" t="s">
        <v>489</v>
      </c>
      <c r="B11" s="210">
        <f>SUM(C11+D11+C2+E11+F11+G11+H11+I11+J11+K11+L11+M11+N11)</f>
        <v>110761933.59999999</v>
      </c>
      <c r="C11" s="218">
        <v>54678766.32</v>
      </c>
      <c r="D11" s="218">
        <v>56083167.280000001</v>
      </c>
      <c r="E11" s="218"/>
      <c r="F11" s="218"/>
      <c r="G11" s="218"/>
      <c r="H11" s="218"/>
      <c r="I11" s="210"/>
      <c r="J11" s="210"/>
      <c r="K11" s="229"/>
      <c r="L11" s="229"/>
      <c r="M11" s="217"/>
      <c r="N11" s="229"/>
    </row>
    <row r="12" spans="1:20" s="212" customFormat="1" ht="14.25" customHeight="1" x14ac:dyDescent="0.25">
      <c r="A12" s="220" t="s">
        <v>488</v>
      </c>
      <c r="B12" s="210">
        <f>SUM(C12+D12+C3+E12+F12+G12+H12+I12+J12+K12+L12+M12+N12)</f>
        <v>3120000</v>
      </c>
      <c r="C12" s="218">
        <v>3060000</v>
      </c>
      <c r="D12" s="218">
        <v>60000</v>
      </c>
      <c r="E12" s="218"/>
      <c r="F12" s="218"/>
      <c r="G12" s="218"/>
      <c r="H12" s="218"/>
      <c r="I12" s="210"/>
      <c r="J12" s="210"/>
      <c r="K12" s="229"/>
      <c r="L12" s="217"/>
      <c r="M12" s="217"/>
      <c r="N12" s="217"/>
    </row>
    <row r="13" spans="1:20" s="212" customFormat="1" ht="14.25" customHeight="1" x14ac:dyDescent="0.25">
      <c r="A13" s="220" t="s">
        <v>487</v>
      </c>
      <c r="B13" s="210">
        <f>SUM(C13+D13+C4+E13+F13+G13+H13+I13+J13+K13+L13+M13+N13)</f>
        <v>265000</v>
      </c>
      <c r="C13" s="218">
        <v>170000</v>
      </c>
      <c r="D13" s="218">
        <v>95000</v>
      </c>
      <c r="E13" s="218"/>
      <c r="F13" s="218"/>
      <c r="G13" s="218"/>
      <c r="H13" s="218"/>
      <c r="I13" s="210"/>
      <c r="J13" s="210"/>
      <c r="K13" s="229"/>
      <c r="L13" s="217"/>
      <c r="M13" s="217"/>
      <c r="N13" s="217"/>
    </row>
    <row r="14" spans="1:20" s="212" customFormat="1" ht="14.25" customHeight="1" x14ac:dyDescent="0.25">
      <c r="A14" s="220" t="s">
        <v>486</v>
      </c>
      <c r="B14" s="210">
        <f>SUM(C14+D14+C5+E14+F14+G14+H14+I14+J14+K14+L14+M14+N14)</f>
        <v>0</v>
      </c>
      <c r="C14" s="218">
        <v>0</v>
      </c>
      <c r="D14" s="218"/>
      <c r="E14" s="218"/>
      <c r="F14" s="218"/>
      <c r="G14" s="218"/>
      <c r="H14" s="218"/>
      <c r="I14" s="210"/>
      <c r="J14" s="210"/>
      <c r="K14" s="229"/>
      <c r="L14" s="217"/>
      <c r="M14" s="217"/>
      <c r="N14" s="217"/>
    </row>
    <row r="15" spans="1:20" s="212" customFormat="1" ht="14.25" customHeight="1" x14ac:dyDescent="0.25">
      <c r="A15" s="220" t="s">
        <v>485</v>
      </c>
      <c r="B15" s="210">
        <f>SUM(C15+D15+C6+E15+F15+G15+H15+I15+J15+K15+L15+M15+N15)</f>
        <v>12761307.33</v>
      </c>
      <c r="C15" s="218">
        <v>159007.34</v>
      </c>
      <c r="D15" s="218">
        <v>12602299.99</v>
      </c>
      <c r="E15" s="218"/>
      <c r="F15" s="218"/>
      <c r="G15" s="218"/>
      <c r="H15" s="218"/>
      <c r="I15" s="210"/>
      <c r="J15" s="210"/>
      <c r="K15" s="229"/>
      <c r="L15" s="217"/>
      <c r="M15" s="217"/>
      <c r="N15" s="217"/>
    </row>
    <row r="16" spans="1:20" s="231" customFormat="1" ht="14.25" customHeight="1" x14ac:dyDescent="0.25">
      <c r="A16" s="223" t="s">
        <v>484</v>
      </c>
      <c r="B16" s="222">
        <f>SUM(C16+D16+C7+E16+F16+G16+H16+I16+J16+K16+L16+M16+N16)</f>
        <v>39819419.409999996</v>
      </c>
      <c r="C16" s="222">
        <f>SUM(C17:C25)</f>
        <v>21940623.68</v>
      </c>
      <c r="D16" s="222">
        <f>SUM(D17:D25)</f>
        <v>17878795.729999997</v>
      </c>
      <c r="E16" s="222">
        <f>SUM(E17:E25)</f>
        <v>0</v>
      </c>
      <c r="F16" s="222">
        <f>SUM(F17:F25)</f>
        <v>0</v>
      </c>
      <c r="G16" s="222">
        <f>SUM(G17:G25)</f>
        <v>0</v>
      </c>
      <c r="H16" s="222">
        <f>SUM(H17:H25)</f>
        <v>0</v>
      </c>
      <c r="I16" s="222">
        <f>SUM(I17:I25)</f>
        <v>0</v>
      </c>
      <c r="J16" s="222">
        <f>SUM(J17:J25)</f>
        <v>0</v>
      </c>
      <c r="K16" s="222">
        <f>SUM(K17:K25)</f>
        <v>0</v>
      </c>
      <c r="L16" s="222">
        <f>SUM(L17:L25)</f>
        <v>0</v>
      </c>
      <c r="M16" s="222">
        <f>SUM(M17:M25)</f>
        <v>0</v>
      </c>
      <c r="N16" s="222">
        <f>SUM(N17:N25)</f>
        <v>0</v>
      </c>
    </row>
    <row r="17" spans="1:14" s="212" customFormat="1" ht="14.25" customHeight="1" x14ac:dyDescent="0.25">
      <c r="A17" s="220" t="s">
        <v>483</v>
      </c>
      <c r="B17" s="210">
        <f>SUM(C17+D17+E17+F17+G17+H17+I17+J17+K17+L17+M17+N17)</f>
        <v>3189802.5799999996</v>
      </c>
      <c r="C17" s="218">
        <v>385974.32</v>
      </c>
      <c r="D17" s="218">
        <v>2803828.26</v>
      </c>
      <c r="E17" s="218"/>
      <c r="F17" s="218"/>
      <c r="G17" s="218"/>
      <c r="H17" s="218"/>
      <c r="I17" s="210"/>
      <c r="J17" s="210"/>
      <c r="K17" s="229"/>
      <c r="L17" s="217"/>
      <c r="M17" s="217"/>
      <c r="N17" s="217"/>
    </row>
    <row r="18" spans="1:14" s="212" customFormat="1" ht="14.25" customHeight="1" x14ac:dyDescent="0.25">
      <c r="A18" s="220" t="s">
        <v>482</v>
      </c>
      <c r="B18" s="210">
        <f>SUM(C18+D18+E18+F18+G18+H18+I18+J18+K18+L18+M18+N18)</f>
        <v>7361595.5599999996</v>
      </c>
      <c r="C18" s="218">
        <v>1927691</v>
      </c>
      <c r="D18" s="218">
        <v>5433904.5599999996</v>
      </c>
      <c r="E18" s="218"/>
      <c r="F18" s="218"/>
      <c r="G18" s="218"/>
      <c r="H18" s="218"/>
      <c r="I18" s="210"/>
      <c r="J18" s="210"/>
      <c r="K18" s="229"/>
      <c r="L18" s="217"/>
      <c r="M18" s="217"/>
      <c r="N18" s="217"/>
    </row>
    <row r="19" spans="1:14" s="212" customFormat="1" ht="14.25" customHeight="1" x14ac:dyDescent="0.25">
      <c r="A19" s="220" t="s">
        <v>481</v>
      </c>
      <c r="B19" s="210">
        <f>SUM(C19+D19+E19+F19+G19+H19+I19+J19+K19+L19+M19+N19)</f>
        <v>1548835</v>
      </c>
      <c r="C19" s="218">
        <v>864981.76</v>
      </c>
      <c r="D19" s="218">
        <v>683853.24</v>
      </c>
      <c r="E19" s="218"/>
      <c r="F19" s="218"/>
      <c r="G19" s="218"/>
      <c r="H19" s="218"/>
      <c r="I19" s="210"/>
      <c r="J19" s="210"/>
      <c r="K19" s="229"/>
      <c r="L19" s="217"/>
      <c r="M19" s="217"/>
      <c r="N19" s="217"/>
    </row>
    <row r="20" spans="1:14" s="212" customFormat="1" ht="14.25" customHeight="1" x14ac:dyDescent="0.25">
      <c r="A20" s="220" t="s">
        <v>480</v>
      </c>
      <c r="B20" s="210">
        <f>SUM(C20+D20+E20+F20+G20+H20+I20+J20+K20+L20+M20+N20)</f>
        <v>244235.3</v>
      </c>
      <c r="C20" s="218">
        <v>97140.3</v>
      </c>
      <c r="D20" s="218">
        <v>147095</v>
      </c>
      <c r="E20" s="218"/>
      <c r="F20" s="218"/>
      <c r="G20" s="218"/>
      <c r="H20" s="218"/>
      <c r="I20" s="210"/>
      <c r="J20" s="210"/>
      <c r="K20" s="229"/>
      <c r="L20" s="217"/>
      <c r="M20" s="217"/>
      <c r="N20" s="217"/>
    </row>
    <row r="21" spans="1:14" s="212" customFormat="1" ht="14.25" customHeight="1" x14ac:dyDescent="0.25">
      <c r="A21" s="220" t="s">
        <v>479</v>
      </c>
      <c r="B21" s="210">
        <f>SUM(C21+D21+E21+F21+G21+H21+I21+J21+K21+L21+M21+N21)</f>
        <v>407883.44999999995</v>
      </c>
      <c r="C21" s="218">
        <v>245913.05</v>
      </c>
      <c r="D21" s="218">
        <v>161970.4</v>
      </c>
      <c r="E21" s="218"/>
      <c r="F21" s="218"/>
      <c r="G21" s="218"/>
      <c r="H21" s="218"/>
      <c r="I21" s="210"/>
      <c r="J21" s="210"/>
      <c r="K21" s="229"/>
      <c r="L21" s="217"/>
      <c r="M21" s="217"/>
      <c r="N21" s="217"/>
    </row>
    <row r="22" spans="1:14" s="212" customFormat="1" ht="14.25" customHeight="1" x14ac:dyDescent="0.25">
      <c r="A22" s="220" t="s">
        <v>478</v>
      </c>
      <c r="B22" s="210">
        <f>SUM(C22+D22+E22+F22+G22+H22+I22+J22+K22+L22+M22+N22)</f>
        <v>4046131.0200000005</v>
      </c>
      <c r="C22" s="218">
        <v>2242965.16</v>
      </c>
      <c r="D22" s="218">
        <v>1803165.86</v>
      </c>
      <c r="E22" s="218"/>
      <c r="F22" s="218"/>
      <c r="G22" s="218"/>
      <c r="H22" s="218"/>
      <c r="I22" s="210"/>
      <c r="J22" s="210"/>
      <c r="K22" s="229"/>
      <c r="L22" s="217"/>
      <c r="M22" s="217"/>
      <c r="N22" s="217"/>
    </row>
    <row r="23" spans="1:14" s="212" customFormat="1" ht="14.25" customHeight="1" x14ac:dyDescent="0.25">
      <c r="A23" s="220" t="s">
        <v>477</v>
      </c>
      <c r="B23" s="210">
        <f>SUM(C23+D23+E23+F23+G23+H23+I23+J23+K23+L23+M23+N23)</f>
        <v>758480.06</v>
      </c>
      <c r="C23" s="218">
        <v>30603.65</v>
      </c>
      <c r="D23" s="218">
        <v>727876.41</v>
      </c>
      <c r="E23" s="218"/>
      <c r="F23" s="218"/>
      <c r="G23" s="218"/>
      <c r="H23" s="218"/>
      <c r="I23" s="210"/>
      <c r="J23" s="210"/>
      <c r="K23" s="229"/>
      <c r="L23" s="217"/>
      <c r="M23" s="217"/>
      <c r="N23" s="217"/>
    </row>
    <row r="24" spans="1:14" s="212" customFormat="1" ht="14.25" customHeight="1" x14ac:dyDescent="0.25">
      <c r="A24" s="220" t="s">
        <v>476</v>
      </c>
      <c r="B24" s="210">
        <f>SUM(C24+D24+E24+F24+G24+H24+I24+J24+K24+L24+M24+N24)</f>
        <v>22192532.039999999</v>
      </c>
      <c r="C24" s="218">
        <v>16145354.439999999</v>
      </c>
      <c r="D24" s="229">
        <v>6047177.5999999996</v>
      </c>
      <c r="E24" s="218"/>
      <c r="F24" s="218"/>
      <c r="G24" s="218"/>
      <c r="H24" s="218"/>
      <c r="I24" s="210"/>
      <c r="J24" s="210"/>
      <c r="K24" s="229"/>
      <c r="L24" s="217"/>
      <c r="M24" s="217"/>
      <c r="N24" s="217"/>
    </row>
    <row r="25" spans="1:14" s="212" customFormat="1" ht="14.25" customHeight="1" x14ac:dyDescent="0.25">
      <c r="A25" s="220" t="s">
        <v>475</v>
      </c>
      <c r="B25" s="210">
        <f>SUM(C25+D25+E25+F25+G25+H25+I25+J25+K25+L25+M25+N25)</f>
        <v>69924.399999999994</v>
      </c>
      <c r="C25" s="218">
        <v>0</v>
      </c>
      <c r="D25" s="218">
        <v>69924.399999999994</v>
      </c>
      <c r="E25" s="218"/>
      <c r="F25" s="218"/>
      <c r="G25" s="218"/>
      <c r="H25" s="218"/>
      <c r="I25" s="210"/>
      <c r="J25" s="210"/>
      <c r="K25" s="229"/>
      <c r="L25" s="217"/>
      <c r="M25" s="217"/>
      <c r="N25" s="217"/>
    </row>
    <row r="26" spans="1:14" s="231" customFormat="1" ht="14.25" customHeight="1" x14ac:dyDescent="0.25">
      <c r="A26" s="223" t="s">
        <v>474</v>
      </c>
      <c r="B26" s="222">
        <f>SUM(C26+D26+E26+F26+G26+H26+I26+J26+K26+L26+M26+N26)</f>
        <v>2294346.2599999998</v>
      </c>
      <c r="C26" s="222">
        <f>SUM(C27:C35)</f>
        <v>735948.47</v>
      </c>
      <c r="D26" s="222">
        <f>SUM(D27:D35)</f>
        <v>1558397.79</v>
      </c>
      <c r="E26" s="222">
        <f>SUM(E27:E35)</f>
        <v>0</v>
      </c>
      <c r="F26" s="222">
        <f>SUM(F27:F35)</f>
        <v>0</v>
      </c>
      <c r="G26" s="222">
        <f>SUM(G27:G35)</f>
        <v>0</v>
      </c>
      <c r="H26" s="222">
        <f>SUM(H27:H35)</f>
        <v>0</v>
      </c>
      <c r="I26" s="222">
        <f>SUM(I27:I35)</f>
        <v>0</v>
      </c>
      <c r="J26" s="222">
        <f>SUM(J27:J35)</f>
        <v>0</v>
      </c>
      <c r="K26" s="222">
        <f>SUM(K27:K35)</f>
        <v>0</v>
      </c>
      <c r="L26" s="222">
        <f>SUM(L27:L35)</f>
        <v>0</v>
      </c>
      <c r="M26" s="222">
        <f>SUM(M27:M35)</f>
        <v>0</v>
      </c>
      <c r="N26" s="222">
        <f>SUM(N27:N35)</f>
        <v>0</v>
      </c>
    </row>
    <row r="27" spans="1:14" s="212" customFormat="1" ht="14.25" customHeight="1" x14ac:dyDescent="0.25">
      <c r="A27" s="220" t="s">
        <v>473</v>
      </c>
      <c r="B27" s="210">
        <f>SUM(C27+D27+E27+F27+G27+H27+I27+J27+K27+L27+M27+N27)</f>
        <v>1040198.4</v>
      </c>
      <c r="C27" s="218">
        <v>420437.37</v>
      </c>
      <c r="D27" s="218">
        <v>619761.03</v>
      </c>
      <c r="E27" s="218"/>
      <c r="F27" s="218"/>
      <c r="G27" s="218"/>
      <c r="H27" s="218"/>
      <c r="I27" s="210"/>
      <c r="J27" s="210"/>
      <c r="K27" s="229"/>
      <c r="L27" s="217"/>
      <c r="M27" s="217"/>
      <c r="N27" s="217"/>
    </row>
    <row r="28" spans="1:14" s="212" customFormat="1" ht="14.25" customHeight="1" x14ac:dyDescent="0.25">
      <c r="A28" s="220" t="s">
        <v>472</v>
      </c>
      <c r="B28" s="210">
        <f>SUM(C28+D28+E28+F28+G28+H28+I28+J28+K28+L28+M28+N28)</f>
        <v>6135.0599999999995</v>
      </c>
      <c r="C28" s="218">
        <v>1160.06</v>
      </c>
      <c r="D28" s="218">
        <v>4975</v>
      </c>
      <c r="E28" s="218"/>
      <c r="F28" s="218"/>
      <c r="G28" s="218"/>
      <c r="H28" s="218"/>
      <c r="I28" s="210"/>
      <c r="J28" s="210"/>
      <c r="K28" s="229"/>
      <c r="L28" s="217"/>
      <c r="M28" s="217"/>
      <c r="N28" s="217"/>
    </row>
    <row r="29" spans="1:14" s="212" customFormat="1" ht="14.25" customHeight="1" x14ac:dyDescent="0.25">
      <c r="A29" s="220" t="s">
        <v>471</v>
      </c>
      <c r="B29" s="210">
        <f>SUM(C29+D29+E29+F29+G29+H29+I29+J29+K29+L29+M29+N29)</f>
        <v>3252.45</v>
      </c>
      <c r="C29" s="218">
        <v>3092.45</v>
      </c>
      <c r="D29" s="218">
        <v>160</v>
      </c>
      <c r="E29" s="218"/>
      <c r="F29" s="218"/>
      <c r="G29" s="218"/>
      <c r="H29" s="218"/>
      <c r="I29" s="210"/>
      <c r="J29" s="210"/>
      <c r="K29" s="229"/>
      <c r="L29" s="217"/>
      <c r="M29" s="217"/>
      <c r="N29" s="217"/>
    </row>
    <row r="30" spans="1:14" s="212" customFormat="1" ht="14.25" customHeight="1" x14ac:dyDescent="0.25">
      <c r="A30" s="220" t="s">
        <v>470</v>
      </c>
      <c r="B30" s="210">
        <f>SUM(C30+D30+E30+F30+G30+H30+I30+J30+K30+L30+M30+N30)</f>
        <v>474.2</v>
      </c>
      <c r="C30" s="218">
        <v>474.2</v>
      </c>
      <c r="D30" s="218">
        <v>0</v>
      </c>
      <c r="E30" s="218"/>
      <c r="F30" s="218"/>
      <c r="G30" s="218"/>
      <c r="H30" s="218"/>
      <c r="I30" s="210"/>
      <c r="J30" s="210"/>
      <c r="K30" s="229"/>
      <c r="L30" s="217"/>
      <c r="M30" s="217"/>
      <c r="N30" s="217"/>
    </row>
    <row r="31" spans="1:14" s="212" customFormat="1" ht="14.25" customHeight="1" x14ac:dyDescent="0.25">
      <c r="A31" s="220" t="s">
        <v>469</v>
      </c>
      <c r="B31" s="210">
        <f>SUM(C31+D31+E31+F31+G31+H31+I31+J31+K31+L31+M31+N31)</f>
        <v>43099.199999999997</v>
      </c>
      <c r="C31" s="218">
        <v>1995</v>
      </c>
      <c r="D31" s="218">
        <v>41104.199999999997</v>
      </c>
      <c r="E31" s="218"/>
      <c r="F31" s="218"/>
      <c r="G31" s="218"/>
      <c r="H31" s="218"/>
      <c r="I31" s="210"/>
      <c r="J31" s="210"/>
      <c r="K31" s="229"/>
      <c r="L31" s="217"/>
      <c r="M31" s="217"/>
      <c r="N31" s="217"/>
    </row>
    <row r="32" spans="1:14" s="212" customFormat="1" ht="14.25" customHeight="1" x14ac:dyDescent="0.25">
      <c r="A32" s="220" t="s">
        <v>468</v>
      </c>
      <c r="B32" s="210">
        <f>SUM(C32+D32+E32+F32+G32+H32+I32+J32+K32+L32+M32+N32)</f>
        <v>43121.63</v>
      </c>
      <c r="C32" s="218">
        <v>10978.63</v>
      </c>
      <c r="D32" s="218">
        <v>32143</v>
      </c>
      <c r="E32" s="218"/>
      <c r="F32" s="218"/>
      <c r="G32" s="218"/>
      <c r="H32" s="218"/>
      <c r="I32" s="210"/>
      <c r="J32" s="210"/>
      <c r="K32" s="229"/>
      <c r="L32" s="217"/>
      <c r="M32" s="217"/>
      <c r="N32" s="217"/>
    </row>
    <row r="33" spans="1:14" s="212" customFormat="1" ht="14.25" customHeight="1" x14ac:dyDescent="0.25">
      <c r="A33" s="220" t="s">
        <v>467</v>
      </c>
      <c r="B33" s="210">
        <f>SUM(C33+D33+E33+F33+G33+H33+I33+J33+K33+L33+M33+N33)</f>
        <v>683972.1</v>
      </c>
      <c r="C33" s="218">
        <v>168420.5</v>
      </c>
      <c r="D33" s="218">
        <v>515551.6</v>
      </c>
      <c r="E33" s="218"/>
      <c r="F33" s="218"/>
      <c r="G33" s="218"/>
      <c r="H33" s="218"/>
      <c r="I33" s="210"/>
      <c r="J33" s="210"/>
      <c r="K33" s="229"/>
      <c r="L33" s="217"/>
      <c r="M33" s="217"/>
      <c r="N33" s="217"/>
    </row>
    <row r="34" spans="1:14" s="212" customFormat="1" ht="14.25" customHeight="1" x14ac:dyDescent="0.25">
      <c r="A34" s="220" t="s">
        <v>466</v>
      </c>
      <c r="B34" s="210">
        <f>SUM(C34+D34+E34+F34+G34+H34+I34+J34+K34+L34+M34+N34)</f>
        <v>0</v>
      </c>
      <c r="C34" s="218">
        <v>0</v>
      </c>
      <c r="D34" s="218">
        <v>0</v>
      </c>
      <c r="E34" s="218"/>
      <c r="F34" s="218"/>
      <c r="G34" s="218"/>
      <c r="H34" s="218"/>
      <c r="I34" s="210"/>
      <c r="J34" s="210"/>
      <c r="K34" s="229"/>
      <c r="L34" s="217"/>
      <c r="M34" s="217"/>
      <c r="N34" s="217"/>
    </row>
    <row r="35" spans="1:14" s="212" customFormat="1" ht="14.25" customHeight="1" x14ac:dyDescent="0.25">
      <c r="A35" s="220" t="s">
        <v>465</v>
      </c>
      <c r="B35" s="210">
        <f>SUM(C35+D35+E35+F35+G35+H35+I35+J35+K35+L35+M35+N35)</f>
        <v>474093.22000000003</v>
      </c>
      <c r="C35" s="218">
        <v>129390.26</v>
      </c>
      <c r="D35" s="218">
        <v>344702.96</v>
      </c>
      <c r="E35" s="218"/>
      <c r="F35" s="218"/>
      <c r="G35" s="218"/>
      <c r="H35" s="218"/>
      <c r="I35" s="210"/>
      <c r="J35" s="210"/>
      <c r="K35" s="229"/>
      <c r="L35" s="217"/>
      <c r="M35" s="217"/>
      <c r="N35" s="217"/>
    </row>
    <row r="36" spans="1:14" s="231" customFormat="1" ht="14.25" customHeight="1" x14ac:dyDescent="0.25">
      <c r="A36" s="223" t="s">
        <v>464</v>
      </c>
      <c r="B36" s="222">
        <f>SUM(C36+D36+E36+F36+G36+H36+I36+J36+K36+L36+M36+N36)</f>
        <v>1127331.6400000001</v>
      </c>
      <c r="C36" s="222">
        <f>SUM(C37:C51)</f>
        <v>464603.24</v>
      </c>
      <c r="D36" s="222">
        <f>SUM(D37:D51)</f>
        <v>662728.4</v>
      </c>
      <c r="E36" s="222">
        <f>SUM(E37:E43)</f>
        <v>0</v>
      </c>
      <c r="F36" s="222">
        <f>SUM(F37:F43)</f>
        <v>0</v>
      </c>
      <c r="G36" s="222">
        <f>SUM(G37:G43)</f>
        <v>0</v>
      </c>
      <c r="H36" s="222">
        <f>SUM(H37:H43)</f>
        <v>0</v>
      </c>
      <c r="I36" s="222">
        <f>SUM(I37:I43)</f>
        <v>0</v>
      </c>
      <c r="J36" s="222">
        <f>SUM(J37:J43)</f>
        <v>0</v>
      </c>
      <c r="K36" s="222">
        <f>SUM(K37:K43)</f>
        <v>0</v>
      </c>
      <c r="L36" s="222">
        <f>SUM(L37:L43)</f>
        <v>0</v>
      </c>
      <c r="M36" s="222">
        <f>SUM(M37:M43)</f>
        <v>0</v>
      </c>
      <c r="N36" s="222">
        <f>SUM(N37:N43)</f>
        <v>0</v>
      </c>
    </row>
    <row r="37" spans="1:14" s="212" customFormat="1" ht="14.25" customHeight="1" x14ac:dyDescent="0.25">
      <c r="A37" s="220" t="s">
        <v>463</v>
      </c>
      <c r="B37" s="210">
        <f>SUM(C37+D37+E37+F37+G37+H37+I37+J37+K37+L37+M37+N37)</f>
        <v>332728.40000000002</v>
      </c>
      <c r="C37" s="229">
        <v>0</v>
      </c>
      <c r="D37" s="218">
        <v>332728.40000000002</v>
      </c>
      <c r="E37" s="218"/>
      <c r="F37" s="218"/>
      <c r="G37" s="218"/>
      <c r="H37" s="218"/>
      <c r="I37" s="210"/>
      <c r="J37" s="210"/>
      <c r="L37" s="217"/>
      <c r="M37" s="217"/>
      <c r="N37" s="217"/>
    </row>
    <row r="38" spans="1:14" s="212" customFormat="1" ht="14.25" customHeight="1" x14ac:dyDescent="0.25">
      <c r="A38" s="220" t="s">
        <v>462</v>
      </c>
      <c r="B38" s="210">
        <f>SUM(C38+D38+E38+F38+G38+H38+I38+J38+K38+L38+M38+N38)</f>
        <v>0</v>
      </c>
      <c r="C38" s="229">
        <v>0</v>
      </c>
      <c r="D38" s="218">
        <v>0</v>
      </c>
      <c r="E38" s="218"/>
      <c r="F38" s="218"/>
      <c r="G38" s="218"/>
      <c r="H38" s="218"/>
      <c r="I38" s="210"/>
      <c r="J38" s="210"/>
      <c r="K38" s="217"/>
      <c r="L38" s="217"/>
      <c r="M38" s="217"/>
      <c r="N38" s="217"/>
    </row>
    <row r="39" spans="1:14" s="212" customFormat="1" ht="14.25" customHeight="1" x14ac:dyDescent="0.25">
      <c r="A39" s="220" t="s">
        <v>461</v>
      </c>
      <c r="B39" s="210">
        <f>SUM(C39+D39+E39+F39+G39+H39+I39+J39+K39+L39+M39+N39)</f>
        <v>330000</v>
      </c>
      <c r="C39" s="229">
        <v>0</v>
      </c>
      <c r="D39" s="218">
        <v>330000</v>
      </c>
      <c r="E39" s="218"/>
      <c r="F39" s="218"/>
      <c r="G39" s="218"/>
      <c r="H39" s="218"/>
      <c r="I39" s="210"/>
      <c r="J39" s="210"/>
      <c r="K39" s="217"/>
      <c r="L39" s="217"/>
      <c r="M39" s="217"/>
      <c r="N39" s="217"/>
    </row>
    <row r="40" spans="1:14" s="212" customFormat="1" ht="14.25" customHeight="1" x14ac:dyDescent="0.25">
      <c r="A40" s="220" t="s">
        <v>460</v>
      </c>
      <c r="B40" s="210">
        <f>SUM(C40+D40+E40+F40+G40+H40+I40+J40+K40+L40+M40+N40)</f>
        <v>0</v>
      </c>
      <c r="C40" s="229">
        <v>0</v>
      </c>
      <c r="D40" s="218">
        <v>0</v>
      </c>
      <c r="E40" s="218"/>
      <c r="F40" s="218"/>
      <c r="G40" s="218"/>
      <c r="H40" s="218"/>
      <c r="I40" s="210"/>
      <c r="J40" s="210"/>
      <c r="K40" s="217"/>
      <c r="L40" s="217"/>
      <c r="M40" s="217"/>
      <c r="N40" s="217"/>
    </row>
    <row r="41" spans="1:14" s="212" customFormat="1" ht="14.25" customHeight="1" x14ac:dyDescent="0.25">
      <c r="A41" s="220" t="s">
        <v>459</v>
      </c>
      <c r="B41" s="210">
        <f>SUM(C41+D41+E41+F41+G41+H41+I41+J41+K41+L41+M41+N41)</f>
        <v>0</v>
      </c>
      <c r="C41" s="229">
        <v>0</v>
      </c>
      <c r="D41" s="218">
        <v>0</v>
      </c>
      <c r="E41" s="218"/>
      <c r="F41" s="218"/>
      <c r="G41" s="218"/>
      <c r="H41" s="218"/>
      <c r="I41" s="210"/>
      <c r="J41" s="210"/>
      <c r="K41" s="217"/>
      <c r="L41" s="217"/>
      <c r="M41" s="217"/>
      <c r="N41" s="217"/>
    </row>
    <row r="42" spans="1:14" s="212" customFormat="1" ht="14.25" customHeight="1" x14ac:dyDescent="0.25">
      <c r="A42" s="220" t="s">
        <v>458</v>
      </c>
      <c r="B42" s="210">
        <f>SUM(C42+D42+E42+F42+G42+H42+I42+J42+K42+L42+M42+N42)</f>
        <v>464603.24</v>
      </c>
      <c r="C42" s="229">
        <v>464603.24</v>
      </c>
      <c r="D42" s="218"/>
      <c r="E42" s="218"/>
      <c r="F42" s="218"/>
      <c r="G42" s="218"/>
      <c r="H42" s="218"/>
      <c r="I42" s="210"/>
      <c r="J42" s="210"/>
      <c r="K42" s="217"/>
      <c r="L42" s="217"/>
      <c r="M42" s="217"/>
      <c r="N42" s="217"/>
    </row>
    <row r="43" spans="1:14" s="212" customFormat="1" ht="14.25" customHeight="1" x14ac:dyDescent="0.25">
      <c r="A43" s="220" t="s">
        <v>457</v>
      </c>
      <c r="B43" s="210">
        <f>SUM(C43+D43+E43+F43+G43+H43+I43+J43+K43+L43+M43+N43)</f>
        <v>0</v>
      </c>
      <c r="C43" s="225">
        <v>0</v>
      </c>
      <c r="D43" s="218">
        <v>0</v>
      </c>
      <c r="E43" s="218"/>
      <c r="F43" s="218"/>
      <c r="G43" s="218"/>
      <c r="H43" s="218"/>
      <c r="I43" s="210"/>
      <c r="J43" s="210"/>
      <c r="K43" s="217"/>
      <c r="L43" s="217"/>
      <c r="M43" s="217"/>
      <c r="N43" s="217"/>
    </row>
    <row r="44" spans="1:14" s="231" customFormat="1" ht="14.25" customHeight="1" x14ac:dyDescent="0.25">
      <c r="A44" s="223" t="s">
        <v>456</v>
      </c>
      <c r="B44" s="222">
        <f>SUM(C44+D44+E44+F44+G44+H44+I44+J44+K44+L44+M44+N44)</f>
        <v>0</v>
      </c>
      <c r="C44" s="229">
        <v>0</v>
      </c>
      <c r="D44" s="234">
        <v>0</v>
      </c>
      <c r="E44" s="234"/>
      <c r="F44" s="234"/>
      <c r="G44" s="234"/>
      <c r="H44" s="234"/>
      <c r="I44" s="222"/>
      <c r="J44" s="222"/>
      <c r="K44" s="222"/>
      <c r="L44" s="222"/>
      <c r="M44" s="233"/>
      <c r="N44" s="232"/>
    </row>
    <row r="45" spans="1:14" s="212" customFormat="1" ht="14.25" customHeight="1" x14ac:dyDescent="0.25">
      <c r="A45" s="220" t="s">
        <v>455</v>
      </c>
      <c r="B45" s="210">
        <f>SUM(C45+D45+E45+F45+G45+H45+I45+J45+K45+L45+M45+N45)</f>
        <v>0</v>
      </c>
      <c r="C45" s="230">
        <v>0</v>
      </c>
      <c r="D45" s="218">
        <v>0</v>
      </c>
      <c r="E45" s="218"/>
      <c r="F45" s="218"/>
      <c r="G45" s="218"/>
      <c r="H45" s="218"/>
      <c r="I45" s="210"/>
      <c r="J45" s="210"/>
      <c r="K45" s="217"/>
      <c r="L45" s="217"/>
      <c r="M45" s="217"/>
      <c r="N45" s="217"/>
    </row>
    <row r="46" spans="1:14" s="212" customFormat="1" ht="14.25" customHeight="1" x14ac:dyDescent="0.25">
      <c r="A46" s="220" t="s">
        <v>454</v>
      </c>
      <c r="B46" s="210">
        <f>SUM(C46+D46+E46+F46+G46+H46+I46+J46+K46+L46+M46+N46)</f>
        <v>0</v>
      </c>
      <c r="C46" s="229">
        <v>0</v>
      </c>
      <c r="D46" s="218">
        <v>0</v>
      </c>
      <c r="E46" s="218"/>
      <c r="F46" s="218"/>
      <c r="G46" s="218"/>
      <c r="H46" s="218"/>
      <c r="I46" s="210"/>
      <c r="J46" s="210"/>
      <c r="K46" s="217"/>
      <c r="L46" s="217"/>
      <c r="M46" s="217"/>
      <c r="N46" s="217"/>
    </row>
    <row r="47" spans="1:14" s="212" customFormat="1" ht="14.25" customHeight="1" x14ac:dyDescent="0.25">
      <c r="A47" s="220" t="s">
        <v>453</v>
      </c>
      <c r="B47" s="210">
        <f>SUM(C47+D47+E47+F47+G47+H47+I47+J47+K47+L47+M47+N47)</f>
        <v>0</v>
      </c>
      <c r="C47" s="229">
        <v>0</v>
      </c>
      <c r="D47" s="218">
        <v>0</v>
      </c>
      <c r="E47" s="218"/>
      <c r="F47" s="218"/>
      <c r="G47" s="218"/>
      <c r="H47" s="218"/>
      <c r="I47" s="210"/>
      <c r="J47" s="210"/>
      <c r="K47" s="217"/>
      <c r="L47" s="217"/>
      <c r="M47" s="217"/>
      <c r="N47" s="217"/>
    </row>
    <row r="48" spans="1:14" s="212" customFormat="1" ht="14.25" customHeight="1" x14ac:dyDescent="0.25">
      <c r="A48" s="220" t="s">
        <v>452</v>
      </c>
      <c r="B48" s="210">
        <f>SUM(C48+D48+E48+F48+G48+H48+I48+J48+K48+L48+M48+N48)</f>
        <v>0</v>
      </c>
      <c r="C48" s="225">
        <v>0</v>
      </c>
      <c r="D48" s="218">
        <v>0</v>
      </c>
      <c r="E48" s="218"/>
      <c r="F48" s="218"/>
      <c r="G48" s="218"/>
      <c r="H48" s="218"/>
      <c r="I48" s="210"/>
      <c r="J48" s="210"/>
      <c r="K48" s="217"/>
      <c r="L48" s="217"/>
      <c r="M48" s="217"/>
      <c r="N48" s="217"/>
    </row>
    <row r="49" spans="1:14" s="212" customFormat="1" ht="14.25" customHeight="1" x14ac:dyDescent="0.25">
      <c r="A49" s="220" t="s">
        <v>451</v>
      </c>
      <c r="B49" s="210">
        <f>SUM(C49+D49+E49+F49+G49+H49+I49+J49+K49+L49+M49+N49)</f>
        <v>0</v>
      </c>
      <c r="C49" s="229">
        <v>0</v>
      </c>
      <c r="D49" s="218">
        <v>0</v>
      </c>
      <c r="E49" s="218"/>
      <c r="F49" s="218"/>
      <c r="G49" s="218"/>
      <c r="H49" s="218"/>
      <c r="I49" s="210"/>
      <c r="J49" s="210"/>
      <c r="K49" s="217"/>
      <c r="L49" s="217"/>
      <c r="M49" s="217"/>
      <c r="N49" s="217"/>
    </row>
    <row r="50" spans="1:14" s="212" customFormat="1" ht="14.25" customHeight="1" x14ac:dyDescent="0.25">
      <c r="A50" s="220" t="s">
        <v>450</v>
      </c>
      <c r="B50" s="210">
        <f>SUM(C50+D50+E50+F50+G50+H50+I50+J50+K50+L50+M50+N50)</f>
        <v>0</v>
      </c>
      <c r="C50" s="229">
        <v>0</v>
      </c>
      <c r="D50" s="218">
        <v>0</v>
      </c>
      <c r="E50" s="218"/>
      <c r="F50" s="218"/>
      <c r="G50" s="218"/>
      <c r="H50" s="218"/>
      <c r="I50" s="210"/>
      <c r="J50" s="210"/>
      <c r="K50" s="217"/>
      <c r="L50" s="217"/>
      <c r="M50" s="217"/>
      <c r="N50" s="217"/>
    </row>
    <row r="51" spans="1:14" s="212" customFormat="1" ht="14.25" customHeight="1" x14ac:dyDescent="0.25">
      <c r="A51" s="220" t="s">
        <v>449</v>
      </c>
      <c r="B51" s="210">
        <f>SUM(C51+D51+E51+F51+G51+H51+I51+J51+K51+L51+M51+N51)</f>
        <v>0</v>
      </c>
      <c r="C51" s="225">
        <v>0</v>
      </c>
      <c r="D51" s="218">
        <v>0</v>
      </c>
      <c r="E51" s="218"/>
      <c r="F51" s="218"/>
      <c r="G51" s="218"/>
      <c r="H51" s="218"/>
      <c r="I51" s="210"/>
      <c r="J51" s="210"/>
      <c r="K51" s="217"/>
      <c r="L51" s="217"/>
      <c r="M51" s="217"/>
      <c r="N51" s="217"/>
    </row>
    <row r="52" spans="1:14" s="231" customFormat="1" ht="14.25" customHeight="1" x14ac:dyDescent="0.25">
      <c r="A52" s="223" t="s">
        <v>448</v>
      </c>
      <c r="B52" s="222">
        <f>SUM(C52+D52+E52+F52+G52+H52+I52+J52+K52+L52+M52+N52)</f>
        <v>1333432.97</v>
      </c>
      <c r="C52" s="222">
        <f>SUM(C53:C61)</f>
        <v>324344.61000000004</v>
      </c>
      <c r="D52" s="222">
        <f>SUM(D53:D61)</f>
        <v>1009088.36</v>
      </c>
      <c r="E52" s="222">
        <f>SUM(E53:E61)</f>
        <v>0</v>
      </c>
      <c r="F52" s="222">
        <f>SUM(F53:F61)</f>
        <v>0</v>
      </c>
      <c r="G52" s="222">
        <f>SUM(G53:G61)</f>
        <v>0</v>
      </c>
      <c r="H52" s="222">
        <f>SUM(H53:H61)</f>
        <v>0</v>
      </c>
      <c r="I52" s="222">
        <f>SUM(I53:I61)</f>
        <v>0</v>
      </c>
      <c r="J52" s="222">
        <f>SUM(J53:J61)</f>
        <v>0</v>
      </c>
      <c r="K52" s="222">
        <f>SUM(K53:K61)</f>
        <v>0</v>
      </c>
      <c r="L52" s="222">
        <f>SUM(L53:L61)</f>
        <v>0</v>
      </c>
      <c r="M52" s="222">
        <f>SUM(M53:M61)</f>
        <v>0</v>
      </c>
      <c r="N52" s="222">
        <f>SUM(N53:N61)</f>
        <v>0</v>
      </c>
    </row>
    <row r="53" spans="1:14" s="212" customFormat="1" ht="14.25" customHeight="1" x14ac:dyDescent="0.25">
      <c r="A53" s="220" t="s">
        <v>447</v>
      </c>
      <c r="B53" s="210">
        <f>SUM(C53+D53+E53+F53+G53+H53+I53+J53+K53+L53+M53+N53)</f>
        <v>1286689.2</v>
      </c>
      <c r="C53" s="229">
        <v>299014.34000000003</v>
      </c>
      <c r="D53" s="218">
        <v>987674.86</v>
      </c>
      <c r="E53" s="218"/>
      <c r="F53" s="218"/>
      <c r="G53" s="218"/>
      <c r="H53" s="218"/>
      <c r="I53" s="210"/>
      <c r="J53" s="210"/>
      <c r="K53" s="229"/>
      <c r="L53" s="217"/>
      <c r="M53" s="217"/>
      <c r="N53" s="217"/>
    </row>
    <row r="54" spans="1:14" s="212" customFormat="1" ht="14.25" customHeight="1" x14ac:dyDescent="0.25">
      <c r="A54" s="220" t="s">
        <v>446</v>
      </c>
      <c r="B54" s="210">
        <f>SUM(C54+D54+E54+F54+G54+H54+I54+J54+K54+L54+M54+N54)</f>
        <v>0</v>
      </c>
      <c r="C54" s="229">
        <v>0</v>
      </c>
      <c r="D54" s="218">
        <v>0</v>
      </c>
      <c r="E54" s="218"/>
      <c r="F54" s="218"/>
      <c r="G54" s="218"/>
      <c r="H54" s="218"/>
      <c r="I54" s="210"/>
      <c r="J54" s="210"/>
      <c r="K54" s="217"/>
      <c r="L54" s="217"/>
      <c r="M54" s="217"/>
      <c r="N54" s="217"/>
    </row>
    <row r="55" spans="1:14" s="212" customFormat="1" ht="14.25" customHeight="1" x14ac:dyDescent="0.25">
      <c r="A55" s="220" t="s">
        <v>445</v>
      </c>
      <c r="B55" s="210">
        <f>SUM(C55+D55+E55+F55+G55+H55+I55+J55+K55+L55+M55+N55)</f>
        <v>0</v>
      </c>
      <c r="C55" s="229">
        <v>0</v>
      </c>
      <c r="D55" s="218">
        <v>0</v>
      </c>
      <c r="E55" s="218"/>
      <c r="F55" s="218"/>
      <c r="G55" s="218"/>
      <c r="H55" s="218"/>
      <c r="I55" s="210"/>
      <c r="J55" s="210"/>
      <c r="K55" s="217"/>
      <c r="L55" s="217"/>
      <c r="M55" s="217"/>
      <c r="N55" s="217"/>
    </row>
    <row r="56" spans="1:14" s="212" customFormat="1" ht="14.25" customHeight="1" x14ac:dyDescent="0.25">
      <c r="A56" s="220" t="s">
        <v>444</v>
      </c>
      <c r="B56" s="210">
        <f>SUM(C56+D56+E56+F56+G56+H56+I56+J56+K56+L56+M56+N56)</f>
        <v>0</v>
      </c>
      <c r="C56" s="229">
        <v>0</v>
      </c>
      <c r="D56" s="218">
        <v>0</v>
      </c>
      <c r="E56" s="218"/>
      <c r="F56" s="218"/>
      <c r="G56" s="218"/>
      <c r="H56" s="218"/>
      <c r="I56" s="210"/>
      <c r="J56" s="210"/>
      <c r="K56" s="217"/>
      <c r="L56" s="217"/>
      <c r="M56" s="217"/>
      <c r="N56" s="217"/>
    </row>
    <row r="57" spans="1:14" s="212" customFormat="1" ht="14.25" customHeight="1" x14ac:dyDescent="0.25">
      <c r="A57" s="220" t="s">
        <v>443</v>
      </c>
      <c r="B57" s="210">
        <f>SUM(C57+D57+E57+F57+G57+H57+I57+J57+K57+L57+M57+N57)</f>
        <v>25330.27</v>
      </c>
      <c r="C57" s="229">
        <v>25330.27</v>
      </c>
      <c r="D57" s="218">
        <v>0</v>
      </c>
      <c r="E57" s="218"/>
      <c r="F57" s="218"/>
      <c r="G57" s="218"/>
      <c r="H57" s="218"/>
      <c r="I57" s="210"/>
      <c r="J57" s="210"/>
      <c r="K57" s="217"/>
      <c r="L57" s="217"/>
      <c r="M57" s="217"/>
      <c r="N57" s="217"/>
    </row>
    <row r="58" spans="1:14" s="212" customFormat="1" ht="14.25" customHeight="1" x14ac:dyDescent="0.25">
      <c r="A58" s="220" t="s">
        <v>442</v>
      </c>
      <c r="B58" s="210">
        <f>SUM(C58+D58+E58+F58+G58+H58+I58+J58+K58+L58+M58+N58)</f>
        <v>21413.5</v>
      </c>
      <c r="C58" s="229">
        <v>0</v>
      </c>
      <c r="D58" s="218">
        <v>21413.5</v>
      </c>
      <c r="E58" s="218"/>
      <c r="F58" s="218"/>
      <c r="G58" s="218"/>
      <c r="H58" s="218"/>
      <c r="I58" s="210"/>
      <c r="J58" s="210"/>
      <c r="K58" s="217"/>
      <c r="L58" s="217"/>
      <c r="M58" s="217"/>
      <c r="N58" s="217"/>
    </row>
    <row r="59" spans="1:14" s="212" customFormat="1" ht="14.25" customHeight="1" x14ac:dyDescent="0.25">
      <c r="A59" s="220" t="s">
        <v>441</v>
      </c>
      <c r="B59" s="210">
        <f>SUM(C59+D59+E59+F59+G59+H59+I59+J59+K59+L59+M59+N59)</f>
        <v>0</v>
      </c>
      <c r="C59" s="229">
        <v>0</v>
      </c>
      <c r="D59" s="218">
        <v>0</v>
      </c>
      <c r="E59" s="218"/>
      <c r="F59" s="218"/>
      <c r="G59" s="218"/>
      <c r="H59" s="218"/>
      <c r="I59" s="210"/>
      <c r="J59" s="210"/>
      <c r="K59" s="217"/>
      <c r="L59" s="217"/>
      <c r="M59" s="217"/>
      <c r="N59" s="217"/>
    </row>
    <row r="60" spans="1:14" s="212" customFormat="1" ht="14.25" customHeight="1" x14ac:dyDescent="0.25">
      <c r="A60" s="220" t="s">
        <v>440</v>
      </c>
      <c r="B60" s="210">
        <f>SUM(C60+D60+E60+F60+G60+H60+I60+J60+K60+L60+M60+N60)</f>
        <v>0</v>
      </c>
      <c r="C60" s="229">
        <v>0</v>
      </c>
      <c r="D60" s="218">
        <v>0</v>
      </c>
      <c r="E60" s="218"/>
      <c r="F60" s="218"/>
      <c r="G60" s="218"/>
      <c r="H60" s="218"/>
      <c r="I60" s="210"/>
      <c r="J60" s="210"/>
      <c r="K60" s="217"/>
      <c r="L60" s="217"/>
      <c r="M60" s="217"/>
      <c r="N60" s="217"/>
    </row>
    <row r="61" spans="1:14" s="212" customFormat="1" ht="14.25" customHeight="1" x14ac:dyDescent="0.25">
      <c r="A61" s="220" t="s">
        <v>439</v>
      </c>
      <c r="B61" s="210">
        <f>SUM(C61+D61+E61+F61+G61+H61+I61+J61+K61+L61+M61+N61)</f>
        <v>0</v>
      </c>
      <c r="C61" s="229">
        <v>0</v>
      </c>
      <c r="D61" s="218">
        <v>0</v>
      </c>
      <c r="E61" s="218"/>
      <c r="F61" s="218"/>
      <c r="G61" s="218"/>
      <c r="H61" s="218"/>
      <c r="I61" s="210"/>
      <c r="J61" s="210"/>
      <c r="K61" s="229"/>
      <c r="L61" s="217"/>
      <c r="M61" s="217"/>
      <c r="N61" s="217"/>
    </row>
    <row r="62" spans="1:14" s="231" customFormat="1" ht="14.25" customHeight="1" x14ac:dyDescent="0.25">
      <c r="A62" s="223" t="s">
        <v>438</v>
      </c>
      <c r="B62" s="222">
        <f>SUM(C62+D62+E62+F62+G62+H62+I62+J62+K62+L62+M62+N62)</f>
        <v>30921127.609999999</v>
      </c>
      <c r="C62" s="222">
        <f>SUM(C63:C73)</f>
        <v>14794360.66</v>
      </c>
      <c r="D62" s="222">
        <f>SUM(D63:D73)</f>
        <v>16126766.949999999</v>
      </c>
      <c r="E62" s="234">
        <v>0</v>
      </c>
      <c r="F62" s="234">
        <v>0</v>
      </c>
      <c r="G62" s="234">
        <v>0</v>
      </c>
      <c r="H62" s="234">
        <v>0</v>
      </c>
      <c r="I62" s="222">
        <v>0</v>
      </c>
      <c r="J62" s="222"/>
      <c r="K62" s="222"/>
      <c r="L62" s="222"/>
      <c r="M62" s="235">
        <f>SUM(M63:M66)</f>
        <v>0</v>
      </c>
      <c r="N62" s="235">
        <f>SUM(N63:N66)</f>
        <v>0</v>
      </c>
    </row>
    <row r="63" spans="1:14" s="212" customFormat="1" ht="14.25" customHeight="1" x14ac:dyDescent="0.25">
      <c r="A63" s="220" t="s">
        <v>437</v>
      </c>
      <c r="B63" s="210">
        <f>SUM(C63+D63+E63+F63+G63+H63+I63+J63+K63+L63+M63+N63)</f>
        <v>1661675.79</v>
      </c>
      <c r="C63" s="229">
        <v>795036.69</v>
      </c>
      <c r="D63" s="218">
        <v>866639.1</v>
      </c>
      <c r="E63" s="218"/>
      <c r="F63" s="218"/>
      <c r="G63" s="218"/>
      <c r="H63" s="218"/>
      <c r="I63" s="210"/>
      <c r="J63" s="210"/>
      <c r="K63" s="217"/>
      <c r="L63" s="217"/>
      <c r="M63" s="217"/>
      <c r="N63" s="217"/>
    </row>
    <row r="64" spans="1:14" s="212" customFormat="1" ht="14.25" customHeight="1" x14ac:dyDescent="0.25">
      <c r="A64" s="220" t="s">
        <v>436</v>
      </c>
      <c r="B64" s="210">
        <f>SUM(C64+D64+E64+F64+G64+H64+I64+J64+K64+L64+M64+N64)</f>
        <v>29259451.82</v>
      </c>
      <c r="C64" s="229">
        <v>13999323.970000001</v>
      </c>
      <c r="D64" s="218">
        <v>15260127.85</v>
      </c>
      <c r="E64" s="218"/>
      <c r="F64" s="218"/>
      <c r="G64" s="218"/>
      <c r="H64" s="218"/>
      <c r="I64" s="210"/>
      <c r="J64" s="210"/>
      <c r="K64" s="217"/>
      <c r="L64" s="217"/>
      <c r="M64" s="217"/>
      <c r="N64" s="229"/>
    </row>
    <row r="65" spans="1:14" s="212" customFormat="1" ht="14.25" customHeight="1" x14ac:dyDescent="0.25">
      <c r="A65" s="220" t="s">
        <v>435</v>
      </c>
      <c r="B65" s="210">
        <f>SUM(C65+D65+E65+F65+G65+H65+I65+J65+K65+L65+M65+N65)</f>
        <v>0</v>
      </c>
      <c r="C65" s="229">
        <v>0</v>
      </c>
      <c r="D65" s="218">
        <v>0</v>
      </c>
      <c r="E65" s="218"/>
      <c r="F65" s="218"/>
      <c r="G65" s="218"/>
      <c r="H65" s="218"/>
      <c r="I65" s="210"/>
      <c r="J65" s="210"/>
      <c r="K65" s="217"/>
      <c r="L65" s="217"/>
      <c r="M65" s="217"/>
      <c r="N65" s="217"/>
    </row>
    <row r="66" spans="1:14" s="212" customFormat="1" ht="14.25" customHeight="1" x14ac:dyDescent="0.25">
      <c r="A66" s="220" t="s">
        <v>434</v>
      </c>
      <c r="B66" s="210">
        <f>SUM(C66+D66+E66+F66+G66+H66+I66+J66+K66+L66+M66+N66)</f>
        <v>0</v>
      </c>
      <c r="C66" s="230">
        <v>0</v>
      </c>
      <c r="D66" s="218">
        <v>0</v>
      </c>
      <c r="E66" s="218"/>
      <c r="F66" s="218"/>
      <c r="G66" s="218"/>
      <c r="H66" s="218"/>
      <c r="I66" s="210"/>
      <c r="J66" s="210"/>
      <c r="K66" s="217"/>
      <c r="L66" s="217"/>
      <c r="M66" s="217"/>
      <c r="N66" s="217"/>
    </row>
    <row r="67" spans="1:14" s="231" customFormat="1" ht="14.25" customHeight="1" x14ac:dyDescent="0.25">
      <c r="A67" s="223" t="s">
        <v>433</v>
      </c>
      <c r="B67" s="222">
        <f>SUM(C67+D67+E67+F67+G67+H67+I67+J67+K67+L67+M67+N67)</f>
        <v>0</v>
      </c>
      <c r="C67" s="229">
        <v>0</v>
      </c>
      <c r="D67" s="234">
        <v>0</v>
      </c>
      <c r="E67" s="234"/>
      <c r="F67" s="234"/>
      <c r="G67" s="234"/>
      <c r="H67" s="234"/>
      <c r="I67" s="222"/>
      <c r="J67" s="222"/>
      <c r="K67" s="222"/>
      <c r="L67" s="222"/>
      <c r="M67" s="233"/>
      <c r="N67" s="232"/>
    </row>
    <row r="68" spans="1:14" s="212" customFormat="1" ht="14.25" customHeight="1" x14ac:dyDescent="0.25">
      <c r="A68" s="220" t="s">
        <v>432</v>
      </c>
      <c r="B68" s="210">
        <f>SUM(C68+D68+E68+F68+G68+H68+I68+J68+K68+L68+M68+N68)</f>
        <v>0</v>
      </c>
      <c r="C68" s="229">
        <v>0</v>
      </c>
      <c r="D68" s="218">
        <v>0</v>
      </c>
      <c r="E68" s="218"/>
      <c r="F68" s="218"/>
      <c r="G68" s="218"/>
      <c r="H68" s="218"/>
      <c r="I68" s="210"/>
      <c r="J68" s="210"/>
      <c r="K68" s="217"/>
      <c r="L68" s="217"/>
      <c r="M68" s="217"/>
      <c r="N68" s="217"/>
    </row>
    <row r="69" spans="1:14" s="212" customFormat="1" ht="14.25" customHeight="1" x14ac:dyDescent="0.25">
      <c r="A69" s="220" t="s">
        <v>431</v>
      </c>
      <c r="B69" s="210">
        <f>SUM(C69+D69+E69+F69+G69+H69+I69+J69+K69+L69+M69+N69)</f>
        <v>0</v>
      </c>
      <c r="C69" s="230">
        <v>0</v>
      </c>
      <c r="D69" s="218">
        <v>0</v>
      </c>
      <c r="E69" s="218"/>
      <c r="F69" s="218"/>
      <c r="G69" s="218"/>
      <c r="H69" s="218"/>
      <c r="I69" s="210"/>
      <c r="J69" s="210"/>
      <c r="K69" s="217"/>
      <c r="L69" s="217"/>
      <c r="M69" s="217"/>
      <c r="N69" s="217"/>
    </row>
    <row r="70" spans="1:14" s="212" customFormat="1" ht="14.25" customHeight="1" x14ac:dyDescent="0.25">
      <c r="A70" s="223" t="s">
        <v>430</v>
      </c>
      <c r="B70" s="222">
        <f>SUM(C70+D70+E70+F70+G70+H70+I70+J70+K70+L70+M70+N70)</f>
        <v>0</v>
      </c>
      <c r="C70" s="229">
        <v>0</v>
      </c>
      <c r="D70" s="218">
        <v>0</v>
      </c>
      <c r="E70" s="218"/>
      <c r="F70" s="218"/>
      <c r="G70" s="218"/>
      <c r="H70" s="218"/>
      <c r="I70" s="210"/>
      <c r="J70" s="210"/>
      <c r="K70" s="210"/>
      <c r="L70" s="210"/>
      <c r="M70" s="221"/>
      <c r="N70" s="217"/>
    </row>
    <row r="71" spans="1:14" s="212" customFormat="1" ht="14.25" customHeight="1" x14ac:dyDescent="0.25">
      <c r="A71" s="220" t="s">
        <v>429</v>
      </c>
      <c r="B71" s="210">
        <f>SUM(C71+D71+E71+F71+G71+H71+I71+J71+K71+L71+M71+N71)</f>
        <v>0</v>
      </c>
      <c r="C71" s="230">
        <v>0</v>
      </c>
      <c r="D71" s="218">
        <v>0</v>
      </c>
      <c r="E71" s="218"/>
      <c r="F71" s="218"/>
      <c r="G71" s="218"/>
      <c r="H71" s="218"/>
      <c r="I71" s="210"/>
      <c r="J71" s="210"/>
      <c r="K71" s="217"/>
      <c r="L71" s="217"/>
      <c r="M71" s="217"/>
      <c r="N71" s="217"/>
    </row>
    <row r="72" spans="1:14" s="212" customFormat="1" ht="14.25" customHeight="1" x14ac:dyDescent="0.25">
      <c r="A72" s="220" t="s">
        <v>428</v>
      </c>
      <c r="B72" s="210">
        <f>SUM(C72+D72+E72+F72+G72+H72+I72+J72+K72+L72+M72+N72)</f>
        <v>0</v>
      </c>
      <c r="C72" s="230">
        <v>0</v>
      </c>
      <c r="D72" s="218">
        <v>0</v>
      </c>
      <c r="E72" s="218"/>
      <c r="F72" s="218"/>
      <c r="G72" s="218"/>
      <c r="H72" s="218"/>
      <c r="I72" s="210"/>
      <c r="J72" s="210"/>
      <c r="K72" s="217"/>
      <c r="L72" s="217"/>
      <c r="M72" s="217"/>
      <c r="N72" s="217"/>
    </row>
    <row r="73" spans="1:14" s="212" customFormat="1" ht="14.25" customHeight="1" x14ac:dyDescent="0.25">
      <c r="A73" s="220" t="s">
        <v>427</v>
      </c>
      <c r="B73" s="210">
        <f>SUM(C73+D73+E73+F73+G73+H73+I73+J73+K73+L73+M73+N73)</f>
        <v>0</v>
      </c>
      <c r="C73" s="229">
        <v>0</v>
      </c>
      <c r="D73" s="218">
        <v>0</v>
      </c>
      <c r="E73" s="218"/>
      <c r="F73" s="218"/>
      <c r="G73" s="218"/>
      <c r="H73" s="218"/>
      <c r="I73" s="210"/>
      <c r="J73" s="210"/>
      <c r="K73" s="217"/>
      <c r="L73" s="217"/>
      <c r="M73" s="217"/>
      <c r="N73" s="217"/>
    </row>
    <row r="74" spans="1:14" s="212" customFormat="1" x14ac:dyDescent="0.25">
      <c r="A74" s="216" t="s">
        <v>426</v>
      </c>
      <c r="B74" s="215">
        <f>SUM(C74+D74+E74+F74+G74+H74+I74+J74+K74+L74+M74+N74)</f>
        <v>202403898.81999999</v>
      </c>
      <c r="C74" s="228">
        <f>+C10+C16+C26+C36+C44+C52+C62+C67+C71</f>
        <v>96327654.319999993</v>
      </c>
      <c r="D74" s="228">
        <f>+D10+D16+D26+D36+D44+D52+D62+D67+D71</f>
        <v>106076244.50000001</v>
      </c>
      <c r="E74" s="228">
        <f>+E10+E16+E26+E36+E52+E62+E67+E70</f>
        <v>0</v>
      </c>
      <c r="F74" s="228">
        <f>+F10+F16+F26+F36+F52+F62+F67+F70</f>
        <v>0</v>
      </c>
      <c r="G74" s="228">
        <f>+G10+G16+G26+G36+G52+G62+G67+G70</f>
        <v>0</v>
      </c>
      <c r="H74" s="228">
        <f>+H10+H16+H26+H36+H52+H62+H67+H70</f>
        <v>0</v>
      </c>
      <c r="I74" s="228">
        <f>+I10+I16+I26+I36+I52+I62+I67+I70</f>
        <v>0</v>
      </c>
      <c r="J74" s="228">
        <f>+J10+J16+J26+J36+J52+J62+J67+J70</f>
        <v>0</v>
      </c>
      <c r="K74" s="228">
        <f>+K10+K16+K26+K36+K52+K62+K67+K70</f>
        <v>0</v>
      </c>
      <c r="L74" s="228">
        <f>+L10+L16+L26+L36+L52+L62+L67+L70</f>
        <v>0</v>
      </c>
      <c r="M74" s="228">
        <f>+M10+M16+M26+M36+M52+M62+M67+M70</f>
        <v>0</v>
      </c>
      <c r="N74" s="228">
        <f>+N10+N16+N26+N36+N52+N62+N67+N70</f>
        <v>0</v>
      </c>
    </row>
    <row r="75" spans="1:14" s="212" customFormat="1" x14ac:dyDescent="0.25">
      <c r="A75" s="223" t="s">
        <v>425</v>
      </c>
      <c r="B75" s="210"/>
      <c r="C75" s="227">
        <v>0</v>
      </c>
      <c r="D75" s="226"/>
      <c r="E75" s="226"/>
      <c r="F75" s="219"/>
      <c r="G75" s="219"/>
      <c r="H75" s="226"/>
      <c r="I75" s="226"/>
      <c r="J75" s="210"/>
      <c r="K75" s="210"/>
      <c r="L75" s="221"/>
      <c r="M75" s="221"/>
      <c r="N75" s="217"/>
    </row>
    <row r="76" spans="1:14" s="212" customFormat="1" x14ac:dyDescent="0.25">
      <c r="A76" s="223" t="s">
        <v>424</v>
      </c>
      <c r="B76" s="222">
        <f>SUM(C76+D76+E76+F76+G76+H76+I76+J76+K76+L76+M76+N76)</f>
        <v>0</v>
      </c>
      <c r="C76" s="225">
        <v>0</v>
      </c>
      <c r="D76" s="226"/>
      <c r="E76" s="226"/>
      <c r="F76" s="219"/>
      <c r="G76" s="219"/>
      <c r="H76" s="226"/>
      <c r="I76" s="226"/>
      <c r="J76" s="210"/>
      <c r="K76" s="210"/>
      <c r="L76" s="221"/>
      <c r="M76" s="221"/>
      <c r="N76" s="217"/>
    </row>
    <row r="77" spans="1:14" s="212" customFormat="1" ht="14.25" customHeight="1" x14ac:dyDescent="0.25">
      <c r="A77" s="220" t="s">
        <v>423</v>
      </c>
      <c r="B77" s="210">
        <f>SUM(C77+D77+E77+F77+G77+H77+I77+J77+K77+L77+M77+N77)</f>
        <v>0</v>
      </c>
      <c r="C77" s="225">
        <v>0</v>
      </c>
      <c r="D77" s="218"/>
      <c r="E77" s="218"/>
      <c r="F77" s="218"/>
      <c r="G77" s="218"/>
      <c r="H77" s="218"/>
      <c r="I77" s="210"/>
      <c r="J77" s="210"/>
      <c r="K77" s="217"/>
      <c r="L77" s="217"/>
      <c r="M77" s="217"/>
      <c r="N77" s="217"/>
    </row>
    <row r="78" spans="1:14" s="212" customFormat="1" ht="18.75" customHeight="1" x14ac:dyDescent="0.25">
      <c r="A78" s="220" t="s">
        <v>422</v>
      </c>
      <c r="B78" s="210">
        <f>SUM(C78+D78+E78+F78+G78+H78+I78+J78+K78+L78+M78+N78)</f>
        <v>0</v>
      </c>
      <c r="C78" s="225">
        <v>0</v>
      </c>
      <c r="D78" s="218"/>
      <c r="E78" s="218"/>
      <c r="F78" s="218"/>
      <c r="G78" s="218"/>
      <c r="H78" s="218"/>
      <c r="I78" s="210"/>
      <c r="J78" s="210"/>
      <c r="K78" s="217"/>
      <c r="L78" s="217"/>
      <c r="M78" s="217"/>
      <c r="N78" s="217"/>
    </row>
    <row r="79" spans="1:14" s="212" customFormat="1" x14ac:dyDescent="0.25">
      <c r="A79" s="223" t="s">
        <v>421</v>
      </c>
      <c r="B79" s="222">
        <f>SUM(C79+D79+E79+F79+G79+H79+I79+J79+K79+L79+M79+N79)</f>
        <v>6455155.54</v>
      </c>
      <c r="C79" s="224">
        <f>SUM(C80:C84)</f>
        <v>6393049.9900000002</v>
      </c>
      <c r="D79" s="224">
        <f>SUM(D80:D84)</f>
        <v>62105.55</v>
      </c>
      <c r="E79" s="222">
        <v>0</v>
      </c>
      <c r="F79" s="222">
        <v>0</v>
      </c>
      <c r="G79" s="222">
        <v>0</v>
      </c>
      <c r="H79" s="222">
        <v>0</v>
      </c>
      <c r="I79" s="222">
        <v>0</v>
      </c>
      <c r="J79" s="222">
        <v>0</v>
      </c>
      <c r="K79" s="222">
        <v>0</v>
      </c>
      <c r="L79" s="222">
        <v>0</v>
      </c>
      <c r="M79" s="222">
        <v>0</v>
      </c>
      <c r="N79" s="222">
        <v>0</v>
      </c>
    </row>
    <row r="80" spans="1:14" s="212" customFormat="1" ht="14.25" customHeight="1" x14ac:dyDescent="0.25">
      <c r="A80" s="220" t="s">
        <v>420</v>
      </c>
      <c r="B80" s="210">
        <f>SUM(C80+D80+E80+F80+G80+H80+I80+J80+K80+L80+M80+N80)</f>
        <v>6455155.54</v>
      </c>
      <c r="C80" s="218">
        <v>6393049.9900000002</v>
      </c>
      <c r="D80" s="218">
        <v>62105.55</v>
      </c>
      <c r="E80" s="218"/>
      <c r="F80" s="218"/>
      <c r="G80" s="218"/>
      <c r="H80" s="218"/>
      <c r="I80" s="210"/>
      <c r="J80" s="210"/>
      <c r="K80" s="217"/>
      <c r="L80" s="217"/>
      <c r="M80" s="217"/>
      <c r="N80" s="217"/>
    </row>
    <row r="81" spans="1:18" s="212" customFormat="1" ht="14.25" customHeight="1" x14ac:dyDescent="0.25">
      <c r="A81" s="220" t="s">
        <v>419</v>
      </c>
      <c r="B81" s="210">
        <f>SUM(C81+D81+E81+F81+G81+H81+I81+J81+K81+L81+M81+N81)</f>
        <v>0</v>
      </c>
      <c r="C81" s="219">
        <v>0</v>
      </c>
      <c r="D81" s="218">
        <v>0</v>
      </c>
      <c r="E81" s="218"/>
      <c r="F81" s="218"/>
      <c r="G81" s="218"/>
      <c r="H81" s="218"/>
      <c r="I81" s="210"/>
      <c r="J81" s="210"/>
      <c r="K81" s="217"/>
      <c r="L81" s="217"/>
      <c r="M81" s="217"/>
      <c r="N81" s="217"/>
      <c r="R81" s="217"/>
    </row>
    <row r="82" spans="1:18" s="212" customFormat="1" ht="14.25" customHeight="1" x14ac:dyDescent="0.25">
      <c r="A82" s="220" t="s">
        <v>418</v>
      </c>
      <c r="B82" s="210">
        <f>SUM(C82+D82+E82+F82+G82+H82+I82+J82+K82+L82+M82+N82)</f>
        <v>0</v>
      </c>
      <c r="C82" s="219">
        <v>0</v>
      </c>
      <c r="D82" s="218">
        <v>0</v>
      </c>
      <c r="E82" s="218"/>
      <c r="F82" s="218"/>
      <c r="G82" s="218"/>
      <c r="H82" s="218"/>
      <c r="I82" s="210"/>
      <c r="J82" s="210"/>
      <c r="K82" s="217"/>
      <c r="L82" s="217"/>
      <c r="M82" s="217"/>
      <c r="N82" s="217"/>
    </row>
    <row r="83" spans="1:18" s="212" customFormat="1" x14ac:dyDescent="0.25">
      <c r="A83" s="223" t="s">
        <v>417</v>
      </c>
      <c r="B83" s="222">
        <f>SUM(C83+D83+E83+F83+G83+H83+I83+J83+K83+L83+M83+N83)</f>
        <v>0</v>
      </c>
      <c r="C83" s="222">
        <v>0</v>
      </c>
      <c r="D83" s="222">
        <v>0</v>
      </c>
      <c r="E83" s="219"/>
      <c r="F83" s="219"/>
      <c r="G83" s="219"/>
      <c r="H83" s="210"/>
      <c r="I83" s="210"/>
      <c r="J83" s="210"/>
      <c r="K83" s="210"/>
      <c r="L83" s="221"/>
      <c r="M83" s="221"/>
      <c r="N83" s="217"/>
    </row>
    <row r="84" spans="1:18" s="212" customFormat="1" ht="14.25" customHeight="1" x14ac:dyDescent="0.25">
      <c r="A84" s="220" t="s">
        <v>416</v>
      </c>
      <c r="B84" s="210">
        <f>SUM(C84+D84+E84+F84+G84+H84+I84+J84+K84+L84+M84+N84)</f>
        <v>0</v>
      </c>
      <c r="C84" s="219">
        <v>0</v>
      </c>
      <c r="D84" s="218">
        <v>0</v>
      </c>
      <c r="E84" s="218"/>
      <c r="F84" s="218"/>
      <c r="G84" s="218"/>
      <c r="H84" s="218"/>
      <c r="I84" s="210"/>
      <c r="J84" s="210"/>
      <c r="K84" s="217"/>
      <c r="L84" s="217"/>
      <c r="M84" s="217"/>
      <c r="N84" s="217"/>
    </row>
    <row r="85" spans="1:18" s="212" customFormat="1" x14ac:dyDescent="0.25">
      <c r="A85" s="216" t="s">
        <v>415</v>
      </c>
      <c r="B85" s="215">
        <f>SUM(C85+D85+E85+F85+G85+H85+I85+J85+K85+L85+M85+N85)</f>
        <v>6455155.54</v>
      </c>
      <c r="C85" s="214">
        <f>+C76+C79+C83</f>
        <v>6393049.9900000002</v>
      </c>
      <c r="D85" s="214">
        <f>+D76+D79+D83</f>
        <v>62105.55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</row>
    <row r="86" spans="1:18" x14ac:dyDescent="0.3">
      <c r="A86" s="211"/>
      <c r="B86" s="210"/>
      <c r="C86" s="207"/>
      <c r="D86" s="209"/>
      <c r="E86" s="207"/>
      <c r="F86" s="208"/>
      <c r="G86" s="208"/>
      <c r="H86" s="207"/>
      <c r="I86" s="206"/>
      <c r="J86" s="205"/>
      <c r="K86" s="204"/>
      <c r="L86" s="180"/>
      <c r="M86" s="180"/>
      <c r="N86" s="203"/>
    </row>
    <row r="87" spans="1:18" x14ac:dyDescent="0.3">
      <c r="A87" s="202" t="s">
        <v>414</v>
      </c>
      <c r="B87" s="201">
        <f>SUM(C87+D87+E87+F87+G87+H87+I87+J87+K87+L87+M87+N87)</f>
        <v>208859054.36000001</v>
      </c>
      <c r="C87" s="200">
        <f>+C74+C85</f>
        <v>102720704.30999999</v>
      </c>
      <c r="D87" s="200">
        <f>+D74+D85</f>
        <v>106138350.05000001</v>
      </c>
      <c r="E87" s="200">
        <f>+E74+E85</f>
        <v>0</v>
      </c>
      <c r="F87" s="200">
        <f>+F74+F85</f>
        <v>0</v>
      </c>
      <c r="G87" s="200">
        <f>+G74+G85</f>
        <v>0</v>
      </c>
      <c r="H87" s="200">
        <f>+H74+H85</f>
        <v>0</v>
      </c>
      <c r="I87" s="200">
        <f>+I74+I85</f>
        <v>0</v>
      </c>
      <c r="J87" s="200">
        <f>+J74+J85</f>
        <v>0</v>
      </c>
      <c r="K87" s="200">
        <f>+K74+K85</f>
        <v>0</v>
      </c>
      <c r="L87" s="200">
        <f>+L74+L85</f>
        <v>0</v>
      </c>
      <c r="M87" s="200">
        <f>+M74+M85</f>
        <v>0</v>
      </c>
      <c r="N87" s="200">
        <f>+N74+N85</f>
        <v>0</v>
      </c>
    </row>
    <row r="88" spans="1:18" s="183" customFormat="1" ht="12.75" x14ac:dyDescent="0.2">
      <c r="A88" s="183" t="s">
        <v>413</v>
      </c>
      <c r="B88" s="197"/>
      <c r="C88" s="199"/>
      <c r="D88" s="184"/>
      <c r="E88" s="187"/>
      <c r="F88" s="187"/>
      <c r="G88" s="199"/>
      <c r="H88" s="190"/>
      <c r="I88" s="198"/>
      <c r="J88" s="190"/>
      <c r="K88" s="184"/>
      <c r="L88" s="184"/>
      <c r="M88" s="184"/>
      <c r="N88" s="192"/>
    </row>
    <row r="89" spans="1:18" s="183" customFormat="1" ht="12.75" x14ac:dyDescent="0.2">
      <c r="A89" s="183" t="s">
        <v>412</v>
      </c>
      <c r="B89" s="197"/>
      <c r="C89" s="196"/>
      <c r="D89" s="184"/>
      <c r="E89" s="187"/>
      <c r="F89" s="187"/>
      <c r="G89" s="196"/>
      <c r="H89" s="194"/>
      <c r="I89" s="195"/>
      <c r="J89" s="194"/>
      <c r="K89" s="192"/>
      <c r="L89" s="193"/>
      <c r="M89" s="184"/>
      <c r="N89" s="192"/>
    </row>
    <row r="90" spans="1:18" s="183" customFormat="1" ht="12.75" x14ac:dyDescent="0.2">
      <c r="A90" s="183" t="s">
        <v>411</v>
      </c>
      <c r="B90" s="190"/>
      <c r="C90" s="190"/>
      <c r="D90" s="184"/>
      <c r="E90" s="187"/>
      <c r="F90" s="187"/>
      <c r="G90" s="190"/>
      <c r="H90" s="190"/>
      <c r="I90" s="190"/>
      <c r="J90" s="190"/>
      <c r="K90" s="190"/>
      <c r="L90" s="193"/>
      <c r="M90" s="184"/>
      <c r="N90" s="192"/>
    </row>
    <row r="91" spans="1:18" s="183" customFormat="1" ht="12.75" x14ac:dyDescent="0.2">
      <c r="A91" s="191" t="s">
        <v>410</v>
      </c>
      <c r="B91" s="187"/>
      <c r="C91" s="190"/>
      <c r="D91" s="184"/>
      <c r="E91" s="187"/>
      <c r="F91" s="187"/>
      <c r="G91" s="187"/>
      <c r="H91" s="185"/>
      <c r="I91" s="186"/>
      <c r="J91" s="185"/>
      <c r="K91" s="184"/>
      <c r="L91" s="184"/>
      <c r="M91" s="184"/>
      <c r="N91" s="184"/>
    </row>
    <row r="92" spans="1:18" s="183" customFormat="1" ht="28.5" x14ac:dyDescent="0.2">
      <c r="A92" s="188" t="s">
        <v>409</v>
      </c>
      <c r="B92" s="187"/>
      <c r="C92" s="187"/>
      <c r="D92" s="181"/>
      <c r="E92" s="181"/>
      <c r="F92" s="189"/>
      <c r="G92" s="187"/>
      <c r="H92" s="185"/>
      <c r="I92" s="186"/>
      <c r="J92" s="185"/>
      <c r="K92" s="184"/>
      <c r="L92" s="184"/>
      <c r="M92" s="184"/>
      <c r="N92" s="184"/>
    </row>
    <row r="93" spans="1:18" s="183" customFormat="1" ht="28.5" customHeight="1" x14ac:dyDescent="0.2">
      <c r="A93" s="188" t="s">
        <v>408</v>
      </c>
      <c r="B93" s="187"/>
      <c r="C93" s="187"/>
      <c r="D93" s="177"/>
      <c r="E93" s="177"/>
      <c r="F93" s="177"/>
      <c r="G93" s="187"/>
      <c r="H93" s="185"/>
      <c r="I93" s="186"/>
      <c r="J93" s="185"/>
      <c r="K93" s="184"/>
      <c r="L93" s="184"/>
      <c r="M93" s="184"/>
      <c r="N93" s="184"/>
    </row>
    <row r="94" spans="1:18" s="183" customFormat="1" ht="21" x14ac:dyDescent="0.2">
      <c r="A94" s="188" t="s">
        <v>407</v>
      </c>
      <c r="B94" s="187"/>
      <c r="C94" s="187"/>
      <c r="D94" s="177"/>
      <c r="E94" s="177"/>
      <c r="F94" s="177"/>
      <c r="G94" s="177"/>
      <c r="H94" s="185"/>
      <c r="I94" s="186"/>
      <c r="J94" s="185"/>
      <c r="K94" s="184"/>
      <c r="L94" s="184"/>
      <c r="M94" s="184"/>
      <c r="N94" s="184"/>
    </row>
    <row r="95" spans="1:18" s="183" customFormat="1" ht="21" x14ac:dyDescent="0.2">
      <c r="A95" s="188" t="s">
        <v>406</v>
      </c>
      <c r="B95" s="187"/>
      <c r="C95" s="187"/>
      <c r="D95" s="177"/>
      <c r="E95" s="177"/>
      <c r="F95" s="177"/>
      <c r="G95" s="177"/>
      <c r="H95" s="185"/>
      <c r="I95" s="186"/>
      <c r="J95" s="185"/>
      <c r="K95" s="184"/>
      <c r="L95" s="184"/>
      <c r="M95" s="184"/>
      <c r="N95" s="184"/>
    </row>
    <row r="96" spans="1:18" s="183" customFormat="1" ht="23.25" customHeight="1" x14ac:dyDescent="0.2">
      <c r="A96" s="188" t="s">
        <v>405</v>
      </c>
      <c r="B96" s="187"/>
      <c r="C96" s="187"/>
      <c r="D96" s="177"/>
      <c r="E96" s="177"/>
      <c r="F96" s="177"/>
      <c r="G96" s="177"/>
      <c r="H96" s="187"/>
      <c r="I96" s="186"/>
      <c r="J96" s="185"/>
      <c r="K96" s="184"/>
      <c r="L96" s="184"/>
      <c r="M96" s="184"/>
      <c r="N96" s="184"/>
    </row>
    <row r="97" spans="1:19" ht="58.5" customHeight="1" x14ac:dyDescent="0.45">
      <c r="A97" s="182"/>
      <c r="B97" s="181"/>
      <c r="C97" s="181"/>
      <c r="D97" s="177"/>
      <c r="E97" s="177"/>
      <c r="F97" s="177"/>
      <c r="G97" s="177"/>
      <c r="H97" s="180"/>
      <c r="I97" s="180"/>
      <c r="J97" s="180"/>
      <c r="K97" s="180"/>
      <c r="L97" s="165"/>
      <c r="M97" s="165"/>
      <c r="N97" s="165"/>
    </row>
    <row r="98" spans="1:19" s="176" customFormat="1" ht="62.25" customHeight="1" x14ac:dyDescent="0.35">
      <c r="A98" s="179"/>
      <c r="B98" s="177"/>
      <c r="C98" s="177"/>
      <c r="D98" s="177"/>
      <c r="E98" s="177"/>
      <c r="F98" s="177"/>
      <c r="G98" s="177"/>
      <c r="H98" s="178"/>
      <c r="I98" s="178"/>
      <c r="J98" s="178"/>
      <c r="K98" s="178"/>
      <c r="L98" s="178"/>
      <c r="M98" s="177"/>
      <c r="N98" s="177"/>
      <c r="O98" s="177"/>
      <c r="P98" s="177"/>
      <c r="Q98" s="177"/>
      <c r="R98" s="177"/>
      <c r="S98" s="177"/>
    </row>
    <row r="99" spans="1:19" x14ac:dyDescent="0.3">
      <c r="A99" s="175"/>
      <c r="B99" s="172"/>
      <c r="C99" s="172"/>
      <c r="G99" s="172"/>
      <c r="H99" s="173"/>
      <c r="I99" s="174"/>
      <c r="J99" s="173"/>
      <c r="K99" s="172"/>
      <c r="L99" s="171"/>
      <c r="M99" s="171"/>
      <c r="N99" s="171"/>
    </row>
  </sheetData>
  <mergeCells count="7">
    <mergeCell ref="A7:N7"/>
    <mergeCell ref="H98:L98"/>
    <mergeCell ref="A2:N2"/>
    <mergeCell ref="A3:N3"/>
    <mergeCell ref="A4:N4"/>
    <mergeCell ref="A5:N5"/>
    <mergeCell ref="A6:N6"/>
  </mergeCells>
  <pageMargins left="0.19685039370078741" right="0.19685039370078741" top="0" bottom="0.74803149606299213" header="0.31496062992125984" footer="0.31496062992125984"/>
  <pageSetup paperSize="5" scale="55" fitToHeight="0" orientation="landscape" r:id="rId1"/>
  <rowBreaks count="1" manualBreakCount="1">
    <brk id="6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INGRESOS Y EGRESOS</vt:lpstr>
      <vt:lpstr>Ejecución OAI 2023</vt:lpstr>
      <vt:lpstr>' INGRESOS Y EGRESOS'!Área_de_impresión</vt:lpstr>
      <vt:lpstr>'Ejecución OAI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VALLEJO GUZMAN</dc:creator>
  <cp:lastModifiedBy>MOISES ISSAIAS RICHARSON CAMPUSANO</cp:lastModifiedBy>
  <cp:lastPrinted>2024-03-21T16:00:26Z</cp:lastPrinted>
  <dcterms:created xsi:type="dcterms:W3CDTF">2023-04-03T19:08:33Z</dcterms:created>
  <dcterms:modified xsi:type="dcterms:W3CDTF">2024-03-21T16:02:14Z</dcterms:modified>
</cp:coreProperties>
</file>