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0EE43F53-24C5-47C3-B9BB-298A66F8B17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GRESOS Y EGRESOS SEPT. 2026" sheetId="2" r:id="rId1"/>
  </sheets>
  <definedNames>
    <definedName name="_xlnm.Print_Area" localSheetId="0">'INGRESOS Y EGRESOS SEPT. 2026'!$A$1:$H$702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37" i="2" l="1"/>
  <c r="D637" i="2"/>
  <c r="E631" i="2"/>
  <c r="D631" i="2"/>
  <c r="E624" i="2"/>
  <c r="E641" i="2" s="1"/>
  <c r="E618" i="2"/>
  <c r="D618" i="2"/>
  <c r="E598" i="2"/>
  <c r="E576" i="2"/>
  <c r="E524" i="2"/>
  <c r="E518" i="2"/>
  <c r="E600" i="2" s="1"/>
  <c r="E270" i="2"/>
  <c r="D270" i="2"/>
  <c r="E264" i="2"/>
  <c r="D264" i="2"/>
  <c r="E254" i="2"/>
  <c r="E274" i="2" s="1"/>
  <c r="E228" i="2"/>
  <c r="D228" i="2"/>
  <c r="E207" i="2"/>
  <c r="D207" i="2"/>
  <c r="E201" i="2"/>
  <c r="D201" i="2"/>
  <c r="E191" i="2"/>
  <c r="E211" i="2" s="1"/>
  <c r="E185" i="2"/>
  <c r="D185" i="2"/>
  <c r="E155" i="2"/>
  <c r="E169" i="2" s="1"/>
  <c r="E135" i="2"/>
  <c r="E129" i="2"/>
  <c r="E101" i="2"/>
  <c r="E92" i="2"/>
  <c r="F26" i="2"/>
  <c r="F25" i="2"/>
  <c r="D20" i="2"/>
  <c r="F19" i="2"/>
  <c r="F18" i="2"/>
  <c r="F17" i="2"/>
  <c r="F16" i="2"/>
  <c r="F15" i="2"/>
  <c r="F14" i="2"/>
  <c r="F20" i="2" l="1"/>
  <c r="D27" i="2" l="1"/>
  <c r="C40" i="2" s="1"/>
  <c r="F27" i="2" l="1"/>
  <c r="E35" i="2" l="1"/>
  <c r="D40" i="2" s="1"/>
  <c r="D35" i="2"/>
</calcChain>
</file>

<file path=xl/sharedStrings.xml><?xml version="1.0" encoding="utf-8"?>
<sst xmlns="http://schemas.openxmlformats.org/spreadsheetml/2006/main" count="976" uniqueCount="502">
  <si>
    <t>PUERTO</t>
  </si>
  <si>
    <t>REFERENCIA</t>
  </si>
  <si>
    <t>FECHA</t>
  </si>
  <si>
    <t>VALOR US$</t>
  </si>
  <si>
    <t>TOTAL RD$</t>
  </si>
  <si>
    <t>TOTAL GENERAL</t>
  </si>
  <si>
    <t>DEP. EN RD$</t>
  </si>
  <si>
    <t>CONCEPTO</t>
  </si>
  <si>
    <t>VALOR RD$</t>
  </si>
  <si>
    <t>SUB-TOTAL</t>
  </si>
  <si>
    <t>DEPOSITOS BANCARIOS</t>
  </si>
  <si>
    <t xml:space="preserve">      </t>
  </si>
  <si>
    <t>VALOR</t>
  </si>
  <si>
    <t>TOTAL</t>
  </si>
  <si>
    <t>PUERTO LUPERON</t>
  </si>
  <si>
    <t xml:space="preserve">TASA </t>
  </si>
  <si>
    <t>FECHA INGRESO</t>
  </si>
  <si>
    <t>DESCRIPCION</t>
  </si>
  <si>
    <t xml:space="preserve">SANTA BARBARA </t>
  </si>
  <si>
    <t>LA CANA</t>
  </si>
  <si>
    <t xml:space="preserve">  PAGOS ACH</t>
  </si>
  <si>
    <t>PUERTO PLATA</t>
  </si>
  <si>
    <t xml:space="preserve">TOTAL GENERAL </t>
  </si>
  <si>
    <t>CUENTA DÓLAR</t>
  </si>
  <si>
    <t>SUBTOTAL</t>
  </si>
  <si>
    <t>OFICINA CENTRAL</t>
  </si>
  <si>
    <t>BOCA CHICA</t>
  </si>
  <si>
    <t>AZUA</t>
  </si>
  <si>
    <t>BARAHONA</t>
  </si>
  <si>
    <t>MANZANILLO</t>
  </si>
  <si>
    <t xml:space="preserve"> CREDITO CUENTA CORRIENTE</t>
  </si>
  <si>
    <t>VALOR RD $</t>
  </si>
  <si>
    <t>RELACION DE TRANSFERENCIAS ACH. RECIBIDAS DE TERCEROS</t>
  </si>
  <si>
    <t>ACH</t>
  </si>
  <si>
    <t xml:space="preserve">CUENTA </t>
  </si>
  <si>
    <t xml:space="preserve">DESCRIPCION </t>
  </si>
  <si>
    <t>CREDITO</t>
  </si>
  <si>
    <t>DEBITO</t>
  </si>
  <si>
    <t>DEP. EN USD</t>
  </si>
  <si>
    <t>PUERTOS</t>
  </si>
  <si>
    <t>REGITRO CONTABLE</t>
  </si>
  <si>
    <t>PAGO ACH</t>
  </si>
  <si>
    <t>DEPOSITO EN TRANSITO</t>
  </si>
  <si>
    <t>1.1.01.02.01.02.01</t>
  </si>
  <si>
    <t>SAN PEDRO</t>
  </si>
  <si>
    <t>PRIMA NEGATIVA</t>
  </si>
  <si>
    <t>5.5.02.01.01.01</t>
  </si>
  <si>
    <t>OFICINA PRINCIPAL</t>
  </si>
  <si>
    <t>HAINA ORIENTAL</t>
  </si>
  <si>
    <t>CALDERA BANI</t>
  </si>
  <si>
    <t>HAINA OCCIDENTAL</t>
  </si>
  <si>
    <t xml:space="preserve">     RELACION DE DEPOSITOS CHEQUES ADM. </t>
  </si>
  <si>
    <t>LUPERON</t>
  </si>
  <si>
    <t>030393-1</t>
  </si>
  <si>
    <t>030396-1</t>
  </si>
  <si>
    <t>030399-1</t>
  </si>
  <si>
    <t>LA ROMANA</t>
  </si>
  <si>
    <t>CHEQUE DE ADMINISTRACION</t>
  </si>
  <si>
    <t>TRANSFERENCIA RECIBIDA GOBIERNO CENTRAL</t>
  </si>
  <si>
    <t>70010112-17</t>
  </si>
  <si>
    <t>70010077-17</t>
  </si>
  <si>
    <t>70040071-17</t>
  </si>
  <si>
    <t>70040467-17</t>
  </si>
  <si>
    <t>7004071-17</t>
  </si>
  <si>
    <t>70040871-17</t>
  </si>
  <si>
    <t>117115511-1</t>
  </si>
  <si>
    <t>118406409-1</t>
  </si>
  <si>
    <t>0082020081-1</t>
  </si>
  <si>
    <t xml:space="preserve">OF. CENTRAL </t>
  </si>
  <si>
    <t>10130088-1</t>
  </si>
  <si>
    <t>7529306-1</t>
  </si>
  <si>
    <t>810200116-10</t>
  </si>
  <si>
    <t>30020571-8</t>
  </si>
  <si>
    <t>57700202-10</t>
  </si>
  <si>
    <t>0082040212-1</t>
  </si>
  <si>
    <t>10200021-6</t>
  </si>
  <si>
    <t>21109114-2</t>
  </si>
  <si>
    <t xml:space="preserve">H. ORIENTAL </t>
  </si>
  <si>
    <t>0082030093-1</t>
  </si>
  <si>
    <t>0082030096-1</t>
  </si>
  <si>
    <t>10020035-8</t>
  </si>
  <si>
    <t>0082030014-1</t>
  </si>
  <si>
    <t>0082030017-1</t>
  </si>
  <si>
    <t>30050283-10</t>
  </si>
  <si>
    <t>2796193-10</t>
  </si>
  <si>
    <t>2810020078-8</t>
  </si>
  <si>
    <t>104253312-1</t>
  </si>
  <si>
    <t>104298446-1</t>
  </si>
  <si>
    <t>104356501-1</t>
  </si>
  <si>
    <t>0082040073-1</t>
  </si>
  <si>
    <t>0082040076-1</t>
  </si>
  <si>
    <t>0082020090-1</t>
  </si>
  <si>
    <t>810190047-1</t>
  </si>
  <si>
    <t>39508931-21</t>
  </si>
  <si>
    <t>810110008-8</t>
  </si>
  <si>
    <t>0082020098-1</t>
  </si>
  <si>
    <t>0082020094-1</t>
  </si>
  <si>
    <t>2843750-1</t>
  </si>
  <si>
    <t>169410854-6</t>
  </si>
  <si>
    <t>69950661-1</t>
  </si>
  <si>
    <t>0082020101-1</t>
  </si>
  <si>
    <t>CUENTA OPERACIONES</t>
  </si>
  <si>
    <r>
      <t xml:space="preserve">Cta </t>
    </r>
    <r>
      <rPr>
        <b/>
        <sz val="12"/>
        <color indexed="8"/>
        <rFont val="Arial"/>
        <family val="2"/>
      </rPr>
      <t># 010-500107-4</t>
    </r>
  </si>
  <si>
    <t>SUBSIDIO DE MATERNIDAD</t>
  </si>
  <si>
    <t xml:space="preserve">FECHA </t>
  </si>
  <si>
    <t xml:space="preserve">VALOR </t>
  </si>
  <si>
    <t xml:space="preserve">PAGO SISARIL </t>
  </si>
  <si>
    <t>Al 30 de septiembre 2026</t>
  </si>
  <si>
    <t>030196-1</t>
  </si>
  <si>
    <t>030200-1</t>
  </si>
  <si>
    <t>030203-1</t>
  </si>
  <si>
    <t>50165-6</t>
  </si>
  <si>
    <t>755518821-6</t>
  </si>
  <si>
    <t>70010109-17</t>
  </si>
  <si>
    <t>310070084-5</t>
  </si>
  <si>
    <t>30070089-8</t>
  </si>
  <si>
    <t>30139699-13</t>
  </si>
  <si>
    <t>030243-1</t>
  </si>
  <si>
    <t>20030246-1</t>
  </si>
  <si>
    <t>030249-1</t>
  </si>
  <si>
    <t>23158773-6</t>
  </si>
  <si>
    <t>755397342-6</t>
  </si>
  <si>
    <t>30070110-8</t>
  </si>
  <si>
    <t>10060410-5</t>
  </si>
  <si>
    <t>030216-1</t>
  </si>
  <si>
    <t>030219-1</t>
  </si>
  <si>
    <t>030223-1</t>
  </si>
  <si>
    <t>2876814-5</t>
  </si>
  <si>
    <t>30040355-8</t>
  </si>
  <si>
    <t>300040358-26</t>
  </si>
  <si>
    <t>70010073-17</t>
  </si>
  <si>
    <t>755399527-6</t>
  </si>
  <si>
    <t>755399528-6</t>
  </si>
  <si>
    <t>30254746-6</t>
  </si>
  <si>
    <t>10070081-5</t>
  </si>
  <si>
    <t>50030171-10</t>
  </si>
  <si>
    <t>020305-1</t>
  </si>
  <si>
    <t>020308-1</t>
  </si>
  <si>
    <t>275394-21</t>
  </si>
  <si>
    <t>020311-1</t>
  </si>
  <si>
    <t>2884748-21</t>
  </si>
  <si>
    <t>23158763-6</t>
  </si>
  <si>
    <t>755398214-6</t>
  </si>
  <si>
    <t>755399498-6</t>
  </si>
  <si>
    <t>5020521-10</t>
  </si>
  <si>
    <t>50020528-10</t>
  </si>
  <si>
    <t>10070295-5</t>
  </si>
  <si>
    <t>2901835-21</t>
  </si>
  <si>
    <t>30390458-6</t>
  </si>
  <si>
    <t>0393652-10</t>
  </si>
  <si>
    <t>030364-1</t>
  </si>
  <si>
    <t>030367-1</t>
  </si>
  <si>
    <t>030370-1</t>
  </si>
  <si>
    <t>030373-1</t>
  </si>
  <si>
    <t>030376-1</t>
  </si>
  <si>
    <t>30030902-8</t>
  </si>
  <si>
    <t>2908524-16</t>
  </si>
  <si>
    <t>PLAZA MARINA BARTOLOME COLON</t>
  </si>
  <si>
    <t>755476850-6</t>
  </si>
  <si>
    <t>310070052-5</t>
  </si>
  <si>
    <t>310070056-5</t>
  </si>
  <si>
    <t>40040092-13</t>
  </si>
  <si>
    <t>70010115-17</t>
  </si>
  <si>
    <t>30449829-6</t>
  </si>
  <si>
    <t>030153-1</t>
  </si>
  <si>
    <t>030156-1</t>
  </si>
  <si>
    <t>030159-1</t>
  </si>
  <si>
    <t>80010177-21</t>
  </si>
  <si>
    <t>466200-13</t>
  </si>
  <si>
    <t>73048546-6</t>
  </si>
  <si>
    <t>30469178-6</t>
  </si>
  <si>
    <t>744022961-6</t>
  </si>
  <si>
    <t>755476233-6</t>
  </si>
  <si>
    <t>10060147-5</t>
  </si>
  <si>
    <t>30502967-6</t>
  </si>
  <si>
    <t>5058686-6</t>
  </si>
  <si>
    <t>020134-1</t>
  </si>
  <si>
    <t>020138-1</t>
  </si>
  <si>
    <t>020141-1</t>
  </si>
  <si>
    <t>729053103-6</t>
  </si>
  <si>
    <t>755477697-6</t>
  </si>
  <si>
    <t>2310070054-5</t>
  </si>
  <si>
    <t>30563026-21</t>
  </si>
  <si>
    <t>030199-1</t>
  </si>
  <si>
    <t>030202-1</t>
  </si>
  <si>
    <t>030205-1</t>
  </si>
  <si>
    <t>755477901-6</t>
  </si>
  <si>
    <t>310070036-5</t>
  </si>
  <si>
    <t>40020133-13</t>
  </si>
  <si>
    <t>030180-1</t>
  </si>
  <si>
    <t>030183-1</t>
  </si>
  <si>
    <t>030186-1</t>
  </si>
  <si>
    <t>30020503-26</t>
  </si>
  <si>
    <t>30020507-8</t>
  </si>
  <si>
    <t>30654799-9</t>
  </si>
  <si>
    <t>755479110-6</t>
  </si>
  <si>
    <t>755478441-6</t>
  </si>
  <si>
    <t>310060495-5</t>
  </si>
  <si>
    <t>30040675-9</t>
  </si>
  <si>
    <t>30040678-9</t>
  </si>
  <si>
    <t>20040413-1</t>
  </si>
  <si>
    <t>040416-1</t>
  </si>
  <si>
    <t>040419-1</t>
  </si>
  <si>
    <t>040422-1</t>
  </si>
  <si>
    <t>040425-1</t>
  </si>
  <si>
    <t>1130050840-8</t>
  </si>
  <si>
    <t>1130050844-26</t>
  </si>
  <si>
    <t>000154596-17</t>
  </si>
  <si>
    <t>755460801-6</t>
  </si>
  <si>
    <t>310070065-5</t>
  </si>
  <si>
    <t>020262-1</t>
  </si>
  <si>
    <t>020265-1</t>
  </si>
  <si>
    <t>020268-1</t>
  </si>
  <si>
    <t>60040355-5</t>
  </si>
  <si>
    <t>755264720-6</t>
  </si>
  <si>
    <t>30892609-13</t>
  </si>
  <si>
    <t>20040079-3</t>
  </si>
  <si>
    <t>20040082-3</t>
  </si>
  <si>
    <t>310070124-5</t>
  </si>
  <si>
    <t>30906580-6</t>
  </si>
  <si>
    <t>2969765-10</t>
  </si>
  <si>
    <t>030201-1</t>
  </si>
  <si>
    <t>030204-1</t>
  </si>
  <si>
    <t>030207-1</t>
  </si>
  <si>
    <t>60070415-5</t>
  </si>
  <si>
    <t>60070418-5</t>
  </si>
  <si>
    <t>755479490-6</t>
  </si>
  <si>
    <t>10060135-5</t>
  </si>
  <si>
    <t>70040156-17</t>
  </si>
  <si>
    <t>70040159-17</t>
  </si>
  <si>
    <t>2978361-26</t>
  </si>
  <si>
    <t>030168-1</t>
  </si>
  <si>
    <t>030171-1</t>
  </si>
  <si>
    <t>030174-1</t>
  </si>
  <si>
    <t>030177-1</t>
  </si>
  <si>
    <t>30070438-8</t>
  </si>
  <si>
    <t>23158774-6</t>
  </si>
  <si>
    <t>755264408-6</t>
  </si>
  <si>
    <t>31033979-9</t>
  </si>
  <si>
    <t>10040086-5</t>
  </si>
  <si>
    <t>31042627-10</t>
  </si>
  <si>
    <t>50010343-10</t>
  </si>
  <si>
    <t>50010346-10</t>
  </si>
  <si>
    <t>020349-1</t>
  </si>
  <si>
    <t>020352-1</t>
  </si>
  <si>
    <t>020355-1</t>
  </si>
  <si>
    <t>30070525-26</t>
  </si>
  <si>
    <t>30070528-8</t>
  </si>
  <si>
    <t>755266645-6</t>
  </si>
  <si>
    <t>755265170-6</t>
  </si>
  <si>
    <t>10050518-5</t>
  </si>
  <si>
    <t>10050521-5</t>
  </si>
  <si>
    <t>20040341-1</t>
  </si>
  <si>
    <t>040344-1</t>
  </si>
  <si>
    <t>040347-1</t>
  </si>
  <si>
    <t>040350-1</t>
  </si>
  <si>
    <t>040353-1</t>
  </si>
  <si>
    <t>755460077-6</t>
  </si>
  <si>
    <t>1100100159-8</t>
  </si>
  <si>
    <t>10060240-5</t>
  </si>
  <si>
    <t>3020536-16</t>
  </si>
  <si>
    <t>20020314-1</t>
  </si>
  <si>
    <t>20020317-1</t>
  </si>
  <si>
    <t>20020320-3</t>
  </si>
  <si>
    <t>20030094-3</t>
  </si>
  <si>
    <t>31297931-13</t>
  </si>
  <si>
    <t>30020557-8</t>
  </si>
  <si>
    <t>30020560-8</t>
  </si>
  <si>
    <t>23158776-6</t>
  </si>
  <si>
    <t>755461052-6</t>
  </si>
  <si>
    <t>70040068-17</t>
  </si>
  <si>
    <t>10080180-5</t>
  </si>
  <si>
    <t>31354072-6</t>
  </si>
  <si>
    <t>743645867-6</t>
  </si>
  <si>
    <t>30060328-9</t>
  </si>
  <si>
    <t>100100333-12</t>
  </si>
  <si>
    <t>100100339-12</t>
  </si>
  <si>
    <t>31379865-5</t>
  </si>
  <si>
    <t>31381892-6</t>
  </si>
  <si>
    <t>30020579-26</t>
  </si>
  <si>
    <t>30020582-8</t>
  </si>
  <si>
    <t>23158775-6</t>
  </si>
  <si>
    <t>755462897-6</t>
  </si>
  <si>
    <t>70010259-17</t>
  </si>
  <si>
    <t>10040190-5</t>
  </si>
  <si>
    <t>040294-1</t>
  </si>
  <si>
    <t>040297-1</t>
  </si>
  <si>
    <t>040300-1</t>
  </si>
  <si>
    <t>1482193-21</t>
  </si>
  <si>
    <t>1482563-5</t>
  </si>
  <si>
    <t>746901910-6</t>
  </si>
  <si>
    <t>1495183-6</t>
  </si>
  <si>
    <t>23158777-6</t>
  </si>
  <si>
    <t>755462991-6</t>
  </si>
  <si>
    <t>1528401-6</t>
  </si>
  <si>
    <t>60060218-21</t>
  </si>
  <si>
    <t>60060221-21</t>
  </si>
  <si>
    <t>31539061-6</t>
  </si>
  <si>
    <t>23158779-6</t>
  </si>
  <si>
    <t>755463436-6</t>
  </si>
  <si>
    <t>10040393-5</t>
  </si>
  <si>
    <t>30100727-9</t>
  </si>
  <si>
    <t>800070528-21</t>
  </si>
  <si>
    <t>800070531-21</t>
  </si>
  <si>
    <t>030550-1</t>
  </si>
  <si>
    <t>030553-1</t>
  </si>
  <si>
    <t>030556-1</t>
  </si>
  <si>
    <t>030559-1</t>
  </si>
  <si>
    <t>030562-1</t>
  </si>
  <si>
    <t>00155565-17</t>
  </si>
  <si>
    <t>30050633-8</t>
  </si>
  <si>
    <t>30050636-26</t>
  </si>
  <si>
    <t>10080311-21</t>
  </si>
  <si>
    <t>634153-10</t>
  </si>
  <si>
    <t>50040986-10</t>
  </si>
  <si>
    <t>50040989-10</t>
  </si>
  <si>
    <t>708752849-6</t>
  </si>
  <si>
    <t>23158778-6</t>
  </si>
  <si>
    <t>10510003-6</t>
  </si>
  <si>
    <t>10060089-5</t>
  </si>
  <si>
    <t>60040050-8</t>
  </si>
  <si>
    <t>20030330-1</t>
  </si>
  <si>
    <t>20030333-3</t>
  </si>
  <si>
    <t>20030336-1</t>
  </si>
  <si>
    <t>31695275-13</t>
  </si>
  <si>
    <t>708752681-6</t>
  </si>
  <si>
    <t>30030113-8</t>
  </si>
  <si>
    <t>3090103-5</t>
  </si>
  <si>
    <t>300050305-12</t>
  </si>
  <si>
    <t>020402-1</t>
  </si>
  <si>
    <t>020405-1</t>
  </si>
  <si>
    <t>020408-1</t>
  </si>
  <si>
    <t>30060526-9</t>
  </si>
  <si>
    <t>10070209-5</t>
  </si>
  <si>
    <t>10070212-5</t>
  </si>
  <si>
    <t>4524000032616</t>
  </si>
  <si>
    <t>4524000059382</t>
  </si>
  <si>
    <t>4524000036260</t>
  </si>
  <si>
    <t>4524000050722</t>
  </si>
  <si>
    <t>4524000059629</t>
  </si>
  <si>
    <t>4524000033052</t>
  </si>
  <si>
    <t>4524000050767</t>
  </si>
  <si>
    <t>4524000053545</t>
  </si>
  <si>
    <t>4524000053903</t>
  </si>
  <si>
    <t>4524000051778</t>
  </si>
  <si>
    <t>4524000050651</t>
  </si>
  <si>
    <t>4524000035196</t>
  </si>
  <si>
    <t>4524000034817</t>
  </si>
  <si>
    <t>4524000039924</t>
  </si>
  <si>
    <t>4524000030466</t>
  </si>
  <si>
    <t>4524000055149</t>
  </si>
  <si>
    <t>4524000052227</t>
  </si>
  <si>
    <t>4524000058690</t>
  </si>
  <si>
    <t>4524000032244</t>
  </si>
  <si>
    <t>4524000057438</t>
  </si>
  <si>
    <t>4524000057750</t>
  </si>
  <si>
    <t>4524000057754</t>
  </si>
  <si>
    <t>4524000057760</t>
  </si>
  <si>
    <t>4524000057766</t>
  </si>
  <si>
    <t>4524000034145</t>
  </si>
  <si>
    <t>4524000054456</t>
  </si>
  <si>
    <t>4524000054128</t>
  </si>
  <si>
    <t>4524000032441</t>
  </si>
  <si>
    <t>4524000033236</t>
  </si>
  <si>
    <t>4524000030676</t>
  </si>
  <si>
    <t>4524000034918</t>
  </si>
  <si>
    <t>4524000036030</t>
  </si>
  <si>
    <t>4524000036495</t>
  </si>
  <si>
    <t>4524000036684</t>
  </si>
  <si>
    <t>4524000037890</t>
  </si>
  <si>
    <t>4524000038317</t>
  </si>
  <si>
    <t>4524000052728</t>
  </si>
  <si>
    <t>4524000052731</t>
  </si>
  <si>
    <t>4524000052877</t>
  </si>
  <si>
    <t>4524000050114</t>
  </si>
  <si>
    <t>4524000032378</t>
  </si>
  <si>
    <t>4524000033273</t>
  </si>
  <si>
    <t>4524000054267</t>
  </si>
  <si>
    <t>4524000030994</t>
  </si>
  <si>
    <t>4524000035017</t>
  </si>
  <si>
    <t>TRANSFERENCIA ACH</t>
  </si>
  <si>
    <t>202260115643183</t>
  </si>
  <si>
    <t>202260115689029</t>
  </si>
  <si>
    <t>202260116380443</t>
  </si>
  <si>
    <t>202260116380481</t>
  </si>
  <si>
    <t>202260116391487</t>
  </si>
  <si>
    <t>202260116517147</t>
  </si>
  <si>
    <t>202260116524114</t>
  </si>
  <si>
    <t>202260116807196</t>
  </si>
  <si>
    <t>202260117086853</t>
  </si>
  <si>
    <t>202260117706500</t>
  </si>
  <si>
    <t>202260117748222</t>
  </si>
  <si>
    <t>202260117919310</t>
  </si>
  <si>
    <t>202260117943283</t>
  </si>
  <si>
    <t>202260118014342</t>
  </si>
  <si>
    <t>202260118237623</t>
  </si>
  <si>
    <t>202260118340043</t>
  </si>
  <si>
    <t>202260118343987</t>
  </si>
  <si>
    <t>4524000030205</t>
  </si>
  <si>
    <t>TRANSFERENCIA DE FONDOS</t>
  </si>
  <si>
    <t>4524000030207</t>
  </si>
  <si>
    <t>4524000030211</t>
  </si>
  <si>
    <t>4524000030219</t>
  </si>
  <si>
    <t>4524000030203</t>
  </si>
  <si>
    <t>4524000030209</t>
  </si>
  <si>
    <t>4524000030201</t>
  </si>
  <si>
    <t>4524000030229</t>
  </si>
  <si>
    <t>4524000030217</t>
  </si>
  <si>
    <t>4524000030213</t>
  </si>
  <si>
    <t>4524000030215</t>
  </si>
  <si>
    <t>4524000030225</t>
  </si>
  <si>
    <t>4524000030227</t>
  </si>
  <si>
    <t>4524000030223</t>
  </si>
  <si>
    <t xml:space="preserve">Numero </t>
  </si>
  <si>
    <t>Fecha</t>
  </si>
  <si>
    <t>Beneficiario</t>
  </si>
  <si>
    <t>Concepto</t>
  </si>
  <si>
    <t xml:space="preserve">Cuenta </t>
  </si>
  <si>
    <t>Monto</t>
  </si>
  <si>
    <t>9/14/2026</t>
  </si>
  <si>
    <t>9/16/2026</t>
  </si>
  <si>
    <t>9/22/2026</t>
  </si>
  <si>
    <t>9/23/2026</t>
  </si>
  <si>
    <t>9/28/2026</t>
  </si>
  <si>
    <t xml:space="preserve">        GRUPO DE EMPRESAS RRT,SRL.</t>
  </si>
  <si>
    <t xml:space="preserve">        JASMIN ALT. CABRERA BRETON DE VASQUEZ</t>
  </si>
  <si>
    <t xml:space="preserve">        MARIA ISABEL J. MENDOZA DE FERNANDEZ</t>
  </si>
  <si>
    <t xml:space="preserve">        GIANGNA MARCELIS CABRAL CERDA</t>
  </si>
  <si>
    <t xml:space="preserve">        JEAN LUIS RODRIGUEZ JIMENEZ</t>
  </si>
  <si>
    <t>MARIA ALTAGRACIA CORDERO</t>
  </si>
  <si>
    <t>SMAILYN MARIELA SANCHEZ BELEN</t>
  </si>
  <si>
    <t>CAROLAY CARABALLO AMPARO</t>
  </si>
  <si>
    <t>NAIROBI CANALES BAEZ</t>
  </si>
  <si>
    <t>JEIMY CAROLINA MATOS PUJOLS</t>
  </si>
  <si>
    <t>KARINA VASQUEZ VASQUEZ</t>
  </si>
  <si>
    <t xml:space="preserve">        VICTOR GRIMALDI FERMIN PEREZ</t>
  </si>
  <si>
    <t xml:space="preserve">        JUAN MIGUEL DE LOS SANTOS GONZALEZ</t>
  </si>
  <si>
    <t xml:space="preserve">        FELIX RAFAEL CAMILO SUBERVI</t>
  </si>
  <si>
    <t>JOSE LUIS MEDRANO FERNANDEZ</t>
  </si>
  <si>
    <t xml:space="preserve">        BARBARA ELIZABETH LORA NUÑEZ</t>
  </si>
  <si>
    <t xml:space="preserve">        AWILDA DEL CARMEN SANTANA DISLA</t>
  </si>
  <si>
    <t xml:space="preserve">        JOSE GUARIN ZARZUELA D OLEO</t>
  </si>
  <si>
    <t>MINERVA CHALAS SOTO</t>
  </si>
  <si>
    <t>GREGORIO ASTACIO CORNELES</t>
  </si>
  <si>
    <t>AMPARO ALTAGRACIA MINIER CEBALLOS DE VERAS</t>
  </si>
  <si>
    <t xml:space="preserve">        ANYARLENE BERGES PEÑA</t>
  </si>
  <si>
    <t>JEANNINE DIAZ VILLALONA</t>
  </si>
  <si>
    <t xml:space="preserve">        YOKASTY YAMILL PEÑA DIAZ</t>
  </si>
  <si>
    <t xml:space="preserve">        ROMANITA MEDINA BERNAL</t>
  </si>
  <si>
    <t xml:space="preserve">        JULIA SOLIS</t>
  </si>
  <si>
    <t xml:space="preserve">        CLARITZA VIRGINIA JAQUEZ MARQUEZ</t>
  </si>
  <si>
    <t xml:space="preserve">        MIGUEL MERCEDES SOSA</t>
  </si>
  <si>
    <t xml:space="preserve">        JOSE MIGUEL MEDINA PADILLA</t>
  </si>
  <si>
    <t xml:space="preserve">        FELIZ ANTONIO DE LEON GRULLON</t>
  </si>
  <si>
    <t xml:space="preserve">        KEITHER DE LA CRUZ</t>
  </si>
  <si>
    <t xml:space="preserve">        LOANMY CONCEPCION GUILLEN</t>
  </si>
  <si>
    <t>ASOCIACION DOMINICANA DE REGIDORES</t>
  </si>
  <si>
    <t xml:space="preserve">        LAURA CRISTINA MONTERO ROMERO</t>
  </si>
  <si>
    <t xml:space="preserve">   UNION DE CLUBES BALONCESTO VILLA ALTAGRACIA</t>
  </si>
  <si>
    <t>DONACIONES</t>
  </si>
  <si>
    <t>PRESTACIONES LABORALES</t>
  </si>
  <si>
    <t>REPOSICION DE CAJA CHICA</t>
  </si>
  <si>
    <t>DIETA CONSEJO ADM.</t>
  </si>
  <si>
    <t>ASISTENCIA ECONOMICA</t>
  </si>
  <si>
    <t>NOMINA</t>
  </si>
  <si>
    <t>100 000.00</t>
  </si>
  <si>
    <t>1152 248.62</t>
  </si>
  <si>
    <t>1132 401.39</t>
  </si>
  <si>
    <t>1238 650.66</t>
  </si>
  <si>
    <t>379 965.98</t>
  </si>
  <si>
    <t>9 257.00</t>
  </si>
  <si>
    <t>14 927.00</t>
  </si>
  <si>
    <t>162 758.43</t>
  </si>
  <si>
    <t>666 915.64</t>
  </si>
  <si>
    <t>126 433.92</t>
  </si>
  <si>
    <t>32 943.90</t>
  </si>
  <si>
    <t>21 971.60</t>
  </si>
  <si>
    <t>926 811.35</t>
  </si>
  <si>
    <t>934 049.17</t>
  </si>
  <si>
    <t>104 365.30</t>
  </si>
  <si>
    <t>9 995.00</t>
  </si>
  <si>
    <t>190 253.09</t>
  </si>
  <si>
    <t>86 971.08</t>
  </si>
  <si>
    <t>269 158.63</t>
  </si>
  <si>
    <t>301 973.69</t>
  </si>
  <si>
    <t>440 960.33</t>
  </si>
  <si>
    <t>30 000.00</t>
  </si>
  <si>
    <t>40 105.05</t>
  </si>
  <si>
    <t>102 200.00</t>
  </si>
  <si>
    <t>15 792.43</t>
  </si>
  <si>
    <t>393 914.63</t>
  </si>
  <si>
    <t>534 689.75</t>
  </si>
  <si>
    <t>676 793.10</t>
  </si>
  <si>
    <t>296 274.01</t>
  </si>
  <si>
    <t>273 478.28</t>
  </si>
  <si>
    <t>139 087.69</t>
  </si>
  <si>
    <t>713 612.66</t>
  </si>
  <si>
    <t>200 000.00</t>
  </si>
  <si>
    <t>186 333.16</t>
  </si>
  <si>
    <t>300 000.00</t>
  </si>
  <si>
    <t>TOTAL DE CHEQUES :         35</t>
  </si>
  <si>
    <t xml:space="preserve">12205 292.54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</si>
</sst>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dd\/mm\/yyyy"/>
    <numFmt numFmtId="166" formatCode="dd/mm/yyyy;@"/>
    <numFmt numFmtId="167" formatCode="_(&quot;RD$&quot;* #,##0.00_);_(&quot;RD$&quot;* \(#,##0.00\);_(&quot;RD$&quot;* &quot;-&quot;??_);_(@_)"/>
    <numFmt numFmtId="168" formatCode="0_);\(0\)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3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theme="1"/>
      <name val="Arial Narrow"/>
      <family val="2"/>
    </font>
    <font>
      <sz val="13"/>
      <name val="Arial"/>
      <family val="2"/>
    </font>
    <font>
      <sz val="14"/>
      <name val="Arial"/>
      <family val="2"/>
    </font>
    <font>
      <b/>
      <i/>
      <sz val="12"/>
      <color theme="1"/>
      <name val="Arial Narrow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i/>
      <sz val="14"/>
      <color rgb="FFFFFFFF"/>
      <name val="Arial"/>
      <family val="2"/>
    </font>
    <font>
      <b/>
      <i/>
      <sz val="10"/>
      <color rgb="FF000080"/>
      <name val="Arial"/>
      <family val="2"/>
    </font>
    <font>
      <sz val="1"/>
      <color rgb="FF000000"/>
      <name val="Arial"/>
      <family val="2"/>
    </font>
    <font>
      <b/>
      <i/>
      <sz val="11"/>
      <color rgb="FF0000FF"/>
      <name val="Arial"/>
      <family val="2"/>
    </font>
    <font>
      <b/>
      <i/>
      <sz val="9"/>
      <color rgb="FF0000FF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indexed="63"/>
      <name val="Arial"/>
      <family val="2"/>
    </font>
    <font>
      <sz val="11"/>
      <color indexed="6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Arial"/>
      <family val="2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color indexed="63"/>
      <name val="Arial"/>
      <family val="2"/>
    </font>
    <font>
      <b/>
      <sz val="12"/>
      <color indexed="8"/>
      <name val="Arial"/>
      <family val="2"/>
    </font>
    <font>
      <sz val="11"/>
      <color rgb="FF363636"/>
      <name val="Arial"/>
      <family val="2"/>
    </font>
    <font>
      <sz val="12"/>
      <color rgb="FF363636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auto="1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4" fillId="5" borderId="0">
      <alignment horizontal="left" vertical="top"/>
    </xf>
    <xf numFmtId="0" fontId="34" fillId="5" borderId="0">
      <alignment horizontal="left" vertical="top"/>
    </xf>
    <xf numFmtId="0" fontId="38" fillId="5" borderId="0">
      <alignment horizontal="left" vertical="top"/>
    </xf>
    <xf numFmtId="0" fontId="40" fillId="5" borderId="0">
      <alignment horizontal="left" vertical="top"/>
    </xf>
    <xf numFmtId="0" fontId="40" fillId="5" borderId="0">
      <alignment horizontal="right" vertical="top"/>
    </xf>
    <xf numFmtId="0" fontId="42" fillId="5" borderId="0">
      <alignment horizontal="left" vertical="top"/>
    </xf>
    <xf numFmtId="0" fontId="43" fillId="5" borderId="0">
      <alignment horizontal="right" vertical="top"/>
    </xf>
    <xf numFmtId="0" fontId="37" fillId="5" borderId="0">
      <alignment horizontal="left" vertical="top"/>
    </xf>
    <xf numFmtId="0" fontId="37" fillId="5" borderId="0">
      <alignment horizontal="left" vertical="top"/>
    </xf>
    <xf numFmtId="0" fontId="44" fillId="5" borderId="0">
      <alignment horizontal="center" vertical="top"/>
    </xf>
    <xf numFmtId="0" fontId="36" fillId="5" borderId="0">
      <alignment horizontal="left" vertical="top"/>
    </xf>
    <xf numFmtId="0" fontId="36" fillId="5" borderId="0">
      <alignment horizontal="left" vertical="top"/>
    </xf>
    <xf numFmtId="0" fontId="35" fillId="5" borderId="0">
      <alignment horizontal="left" vertical="top"/>
    </xf>
    <xf numFmtId="0" fontId="36" fillId="5" borderId="0">
      <alignment horizontal="left" vertical="top"/>
    </xf>
    <xf numFmtId="0" fontId="36" fillId="5" borderId="0">
      <alignment horizontal="left" vertical="top"/>
    </xf>
    <xf numFmtId="0" fontId="36" fillId="5" borderId="0">
      <alignment horizontal="left" vertical="top"/>
    </xf>
    <xf numFmtId="0" fontId="36" fillId="5" borderId="0">
      <alignment horizontal="left" vertical="top"/>
    </xf>
    <xf numFmtId="0" fontId="36" fillId="5" borderId="0">
      <alignment horizontal="left" vertical="top"/>
    </xf>
    <xf numFmtId="0" fontId="34" fillId="5" borderId="0">
      <alignment horizontal="left" vertical="top"/>
    </xf>
    <xf numFmtId="0" fontId="36" fillId="5" borderId="0">
      <alignment horizontal="left" vertical="top"/>
    </xf>
    <xf numFmtId="0" fontId="37" fillId="6" borderId="0">
      <alignment horizontal="left" vertical="top"/>
    </xf>
    <xf numFmtId="0" fontId="38" fillId="5" borderId="0">
      <alignment horizontal="center" vertical="top"/>
    </xf>
    <xf numFmtId="0" fontId="39" fillId="5" borderId="0">
      <alignment horizontal="center" vertical="top"/>
    </xf>
    <xf numFmtId="0" fontId="40" fillId="5" borderId="0">
      <alignment horizontal="right" vertical="top"/>
    </xf>
    <xf numFmtId="0" fontId="41" fillId="5" borderId="0">
      <alignment horizontal="left" vertical="top"/>
    </xf>
    <xf numFmtId="0" fontId="1" fillId="0" borderId="0"/>
  </cellStyleXfs>
  <cellXfs count="276">
    <xf numFmtId="0" fontId="0" fillId="0" borderId="0" xfId="0"/>
    <xf numFmtId="0" fontId="2" fillId="0" borderId="0" xfId="0" applyFont="1"/>
    <xf numFmtId="0" fontId="6" fillId="0" borderId="0" xfId="0" applyFont="1"/>
    <xf numFmtId="0" fontId="6" fillId="2" borderId="0" xfId="0" applyFont="1" applyFill="1"/>
    <xf numFmtId="0" fontId="0" fillId="2" borderId="0" xfId="0" applyFill="1"/>
    <xf numFmtId="164" fontId="13" fillId="2" borderId="0" xfId="1" applyFont="1" applyFill="1" applyBorder="1" applyAlignment="1">
      <alignment horizontal="center"/>
    </xf>
    <xf numFmtId="164" fontId="12" fillId="0" borderId="0" xfId="1" applyFont="1" applyFill="1" applyBorder="1"/>
    <xf numFmtId="0" fontId="4" fillId="0" borderId="0" xfId="0" applyFont="1" applyAlignment="1">
      <alignment horizontal="center"/>
    </xf>
    <xf numFmtId="0" fontId="18" fillId="2" borderId="0" xfId="0" applyFont="1" applyFill="1" applyAlignment="1">
      <alignment horizontal="center"/>
    </xf>
    <xf numFmtId="14" fontId="18" fillId="2" borderId="0" xfId="0" applyNumberFormat="1" applyFont="1" applyFill="1" applyAlignment="1">
      <alignment horizontal="center"/>
    </xf>
    <xf numFmtId="164" fontId="22" fillId="2" borderId="0" xfId="1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164" fontId="18" fillId="2" borderId="0" xfId="1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49" fontId="18" fillId="2" borderId="0" xfId="0" applyNumberFormat="1" applyFont="1" applyFill="1" applyAlignment="1">
      <alignment horizontal="center"/>
    </xf>
    <xf numFmtId="39" fontId="23" fillId="2" borderId="3" xfId="0" applyNumberFormat="1" applyFont="1" applyFill="1" applyBorder="1"/>
    <xf numFmtId="164" fontId="23" fillId="2" borderId="3" xfId="1" applyFont="1" applyFill="1" applyBorder="1"/>
    <xf numFmtId="39" fontId="18" fillId="2" borderId="0" xfId="0" applyNumberFormat="1" applyFont="1" applyFill="1"/>
    <xf numFmtId="164" fontId="22" fillId="2" borderId="0" xfId="1" applyFont="1" applyFill="1" applyBorder="1"/>
    <xf numFmtId="0" fontId="1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164" fontId="11" fillId="0" borderId="0" xfId="1" applyFont="1" applyFill="1" applyBorder="1" applyAlignment="1">
      <alignment horizontal="center" vertical="center" wrapText="1"/>
    </xf>
    <xf numFmtId="0" fontId="15" fillId="2" borderId="0" xfId="0" applyFont="1" applyFill="1"/>
    <xf numFmtId="164" fontId="23" fillId="2" borderId="10" xfId="1" applyFont="1" applyFill="1" applyBorder="1" applyAlignment="1">
      <alignment horizontal="center" vertical="center" wrapText="1"/>
    </xf>
    <xf numFmtId="39" fontId="23" fillId="2" borderId="0" xfId="0" applyNumberFormat="1" applyFont="1" applyFill="1"/>
    <xf numFmtId="164" fontId="23" fillId="2" borderId="0" xfId="1" applyFont="1" applyFill="1" applyBorder="1"/>
    <xf numFmtId="164" fontId="0" fillId="0" borderId="0" xfId="0" applyNumberFormat="1"/>
    <xf numFmtId="14" fontId="21" fillId="2" borderId="0" xfId="0" applyNumberFormat="1" applyFont="1" applyFill="1" applyAlignment="1">
      <alignment horizontal="right"/>
    </xf>
    <xf numFmtId="164" fontId="23" fillId="2" borderId="0" xfId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0" fontId="10" fillId="2" borderId="0" xfId="0" applyFont="1" applyFill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164" fontId="12" fillId="0" borderId="0" xfId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1" applyFont="1" applyBorder="1" applyAlignment="1">
      <alignment horizontal="center"/>
    </xf>
    <xf numFmtId="0" fontId="29" fillId="0" borderId="0" xfId="0" applyFont="1"/>
    <xf numFmtId="164" fontId="19" fillId="2" borderId="0" xfId="0" applyNumberFormat="1" applyFont="1" applyFill="1"/>
    <xf numFmtId="0" fontId="3" fillId="0" borderId="0" xfId="0" applyFont="1" applyAlignment="1">
      <alignment horizontal="center"/>
    </xf>
    <xf numFmtId="0" fontId="30" fillId="0" borderId="0" xfId="0" applyFont="1"/>
    <xf numFmtId="164" fontId="29" fillId="0" borderId="0" xfId="0" applyNumberFormat="1" applyFont="1"/>
    <xf numFmtId="164" fontId="28" fillId="2" borderId="0" xfId="1" applyFont="1" applyFill="1" applyAlignment="1">
      <alignment vertical="center"/>
    </xf>
    <xf numFmtId="164" fontId="2" fillId="0" borderId="1" xfId="5" applyFont="1" applyFill="1" applyBorder="1" applyAlignment="1">
      <alignment horizontal="right"/>
    </xf>
    <xf numFmtId="0" fontId="45" fillId="0" borderId="0" xfId="0" applyFont="1"/>
    <xf numFmtId="0" fontId="32" fillId="2" borderId="0" xfId="0" applyFont="1" applyFill="1" applyAlignment="1">
      <alignment horizontal="center"/>
    </xf>
    <xf numFmtId="0" fontId="32" fillId="2" borderId="0" xfId="0" applyFont="1" applyFill="1"/>
    <xf numFmtId="164" fontId="31" fillId="2" borderId="0" xfId="1" applyFont="1" applyFill="1" applyBorder="1" applyAlignment="1">
      <alignment horizontal="right" vertical="center" wrapText="1"/>
    </xf>
    <xf numFmtId="164" fontId="33" fillId="0" borderId="11" xfId="0" applyNumberFormat="1" applyFont="1" applyBorder="1"/>
    <xf numFmtId="49" fontId="32" fillId="2" borderId="0" xfId="0" applyNumberFormat="1" applyFont="1" applyFill="1" applyAlignment="1">
      <alignment horizontal="center"/>
    </xf>
    <xf numFmtId="164" fontId="32" fillId="2" borderId="0" xfId="1" applyFont="1" applyFill="1"/>
    <xf numFmtId="164" fontId="31" fillId="2" borderId="0" xfId="1" applyFont="1" applyFill="1" applyBorder="1" applyAlignment="1">
      <alignment horizontal="right"/>
    </xf>
    <xf numFmtId="164" fontId="31" fillId="2" borderId="0" xfId="1" applyFont="1" applyFill="1" applyBorder="1"/>
    <xf numFmtId="164" fontId="2" fillId="0" borderId="1" xfId="5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12" fontId="2" fillId="2" borderId="1" xfId="5" applyNumberFormat="1" applyFont="1" applyFill="1" applyBorder="1" applyAlignment="1">
      <alignment horizontal="center"/>
    </xf>
    <xf numFmtId="164" fontId="2" fillId="2" borderId="1" xfId="5" applyFont="1" applyFill="1" applyBorder="1"/>
    <xf numFmtId="164" fontId="27" fillId="3" borderId="7" xfId="1" applyFont="1" applyFill="1" applyBorder="1" applyAlignment="1">
      <alignment horizontal="center" vertical="center"/>
    </xf>
    <xf numFmtId="4" fontId="33" fillId="0" borderId="11" xfId="0" applyNumberFormat="1" applyFont="1" applyBorder="1"/>
    <xf numFmtId="0" fontId="31" fillId="2" borderId="6" xfId="0" applyFont="1" applyFill="1" applyBorder="1" applyAlignment="1">
      <alignment horizontal="center" vertical="center" wrapText="1"/>
    </xf>
    <xf numFmtId="49" fontId="31" fillId="2" borderId="16" xfId="0" applyNumberFormat="1" applyFont="1" applyFill="1" applyBorder="1" applyAlignment="1">
      <alignment horizontal="center" vertical="center" wrapText="1"/>
    </xf>
    <xf numFmtId="0" fontId="33" fillId="2" borderId="16" xfId="0" applyFont="1" applyFill="1" applyBorder="1" applyAlignment="1">
      <alignment horizontal="center" vertical="center" wrapText="1"/>
    </xf>
    <xf numFmtId="164" fontId="31" fillId="2" borderId="17" xfId="1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164" fontId="31" fillId="2" borderId="16" xfId="1" applyFont="1" applyFill="1" applyBorder="1" applyAlignment="1">
      <alignment horizontal="center" vertical="center" wrapText="1"/>
    </xf>
    <xf numFmtId="0" fontId="33" fillId="2" borderId="17" xfId="0" applyFont="1" applyFill="1" applyBorder="1" applyAlignment="1">
      <alignment horizontal="center" vertical="center" wrapText="1"/>
    </xf>
    <xf numFmtId="164" fontId="31" fillId="2" borderId="6" xfId="1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164" fontId="31" fillId="0" borderId="17" xfId="1" applyFont="1" applyFill="1" applyBorder="1" applyAlignment="1">
      <alignment horizontal="center" vertical="center" wrapText="1"/>
    </xf>
    <xf numFmtId="0" fontId="50" fillId="0" borderId="0" xfId="0" applyFont="1"/>
    <xf numFmtId="0" fontId="24" fillId="0" borderId="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164" fontId="24" fillId="0" borderId="16" xfId="1" applyFont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 wrapText="1"/>
    </xf>
    <xf numFmtId="164" fontId="53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49" fontId="24" fillId="0" borderId="0" xfId="0" applyNumberFormat="1" applyFont="1"/>
    <xf numFmtId="0" fontId="23" fillId="2" borderId="3" xfId="0" applyFont="1" applyFill="1" applyBorder="1" applyAlignment="1">
      <alignment horizontal="right"/>
    </xf>
    <xf numFmtId="164" fontId="23" fillId="2" borderId="3" xfId="1" applyFont="1" applyFill="1" applyBorder="1" applyAlignment="1">
      <alignment horizontal="right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164" fontId="24" fillId="0" borderId="22" xfId="1" applyFont="1" applyBorder="1" applyAlignment="1">
      <alignment horizontal="center" vertical="center"/>
    </xf>
    <xf numFmtId="164" fontId="24" fillId="0" borderId="23" xfId="1" applyFont="1" applyBorder="1" applyAlignment="1">
      <alignment horizontal="center" vertical="center"/>
    </xf>
    <xf numFmtId="0" fontId="53" fillId="0" borderId="24" xfId="0" applyFont="1" applyBorder="1" applyAlignment="1">
      <alignment horizontal="center"/>
    </xf>
    <xf numFmtId="0" fontId="53" fillId="0" borderId="20" xfId="0" applyFont="1" applyBorder="1" applyAlignment="1">
      <alignment horizontal="left"/>
    </xf>
    <xf numFmtId="0" fontId="53" fillId="0" borderId="25" xfId="0" applyFont="1" applyBorder="1" applyAlignment="1">
      <alignment horizontal="center"/>
    </xf>
    <xf numFmtId="0" fontId="53" fillId="0" borderId="3" xfId="0" applyFont="1" applyBorder="1" applyAlignment="1">
      <alignment horizontal="left"/>
    </xf>
    <xf numFmtId="0" fontId="53" fillId="0" borderId="3" xfId="0" applyFont="1" applyBorder="1" applyAlignment="1">
      <alignment horizontal="center"/>
    </xf>
    <xf numFmtId="14" fontId="53" fillId="0" borderId="3" xfId="0" applyNumberFormat="1" applyFont="1" applyBorder="1" applyAlignment="1">
      <alignment horizontal="center"/>
    </xf>
    <xf numFmtId="164" fontId="53" fillId="2" borderId="1" xfId="5" applyFont="1" applyFill="1" applyBorder="1" applyAlignment="1">
      <alignment horizontal="center"/>
    </xf>
    <xf numFmtId="164" fontId="53" fillId="0" borderId="22" xfId="5" applyFont="1" applyBorder="1" applyAlignment="1">
      <alignment horizontal="center"/>
    </xf>
    <xf numFmtId="164" fontId="47" fillId="0" borderId="1" xfId="5" applyFont="1" applyFill="1" applyBorder="1" applyAlignment="1">
      <alignment horizontal="center"/>
    </xf>
    <xf numFmtId="164" fontId="7" fillId="0" borderId="1" xfId="5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164" fontId="7" fillId="0" borderId="2" xfId="5" applyFont="1" applyFill="1" applyBorder="1" applyAlignment="1">
      <alignment horizontal="center"/>
    </xf>
    <xf numFmtId="164" fontId="7" fillId="2" borderId="3" xfId="5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8" fontId="2" fillId="0" borderId="1" xfId="5" applyNumberFormat="1" applyFont="1" applyFill="1" applyBorder="1" applyAlignment="1">
      <alignment horizontal="center"/>
    </xf>
    <xf numFmtId="166" fontId="47" fillId="0" borderId="1" xfId="0" applyNumberFormat="1" applyFont="1" applyBorder="1" applyAlignment="1">
      <alignment horizontal="center"/>
    </xf>
    <xf numFmtId="164" fontId="2" fillId="0" borderId="1" xfId="5" applyFont="1" applyFill="1" applyBorder="1" applyAlignment="1">
      <alignment horizontal="center"/>
    </xf>
    <xf numFmtId="0" fontId="48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164" fontId="7" fillId="0" borderId="1" xfId="5" applyFont="1" applyBorder="1" applyAlignment="1">
      <alignment horizontal="center"/>
    </xf>
    <xf numFmtId="0" fontId="24" fillId="0" borderId="0" xfId="0" applyFont="1"/>
    <xf numFmtId="164" fontId="20" fillId="2" borderId="28" xfId="1" applyFont="1" applyFill="1" applyBorder="1" applyAlignment="1">
      <alignment horizontal="center"/>
    </xf>
    <xf numFmtId="164" fontId="22" fillId="2" borderId="29" xfId="1" applyFont="1" applyFill="1" applyBorder="1" applyAlignment="1">
      <alignment horizontal="center" vertical="center" wrapText="1"/>
    </xf>
    <xf numFmtId="164" fontId="7" fillId="0" borderId="1" xfId="5" applyFont="1" applyFill="1" applyBorder="1"/>
    <xf numFmtId="14" fontId="54" fillId="0" borderId="1" xfId="0" applyNumberFormat="1" applyFont="1" applyBorder="1" applyAlignment="1">
      <alignment horizontal="center"/>
    </xf>
    <xf numFmtId="164" fontId="7" fillId="0" borderId="3" xfId="5" applyFont="1" applyFill="1" applyBorder="1"/>
    <xf numFmtId="14" fontId="54" fillId="0" borderId="3" xfId="0" applyNumberFormat="1" applyFont="1" applyBorder="1" applyAlignment="1">
      <alignment horizontal="center"/>
    </xf>
    <xf numFmtId="0" fontId="24" fillId="2" borderId="7" xfId="0" applyFont="1" applyFill="1" applyBorder="1" applyAlignment="1">
      <alignment horizontal="center" wrapText="1"/>
    </xf>
    <xf numFmtId="164" fontId="24" fillId="0" borderId="18" xfId="1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5" fillId="2" borderId="30" xfId="0" applyFont="1" applyFill="1" applyBorder="1" applyAlignment="1">
      <alignment horizontal="center" wrapText="1"/>
    </xf>
    <xf numFmtId="0" fontId="24" fillId="0" borderId="0" xfId="0" applyFont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64" fontId="22" fillId="2" borderId="10" xfId="1" applyFont="1" applyFill="1" applyBorder="1" applyAlignment="1">
      <alignment horizontal="center" vertical="center" wrapText="1"/>
    </xf>
    <xf numFmtId="0" fontId="31" fillId="2" borderId="30" xfId="0" applyFont="1" applyFill="1" applyBorder="1" applyAlignment="1">
      <alignment horizontal="center" vertical="center" wrapText="1"/>
    </xf>
    <xf numFmtId="49" fontId="31" fillId="2" borderId="12" xfId="0" applyNumberFormat="1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164" fontId="31" fillId="2" borderId="31" xfId="1" applyFont="1" applyFill="1" applyBorder="1" applyAlignment="1">
      <alignment horizontal="center" vertical="center" wrapText="1"/>
    </xf>
    <xf numFmtId="164" fontId="24" fillId="2" borderId="10" xfId="1" applyFont="1" applyFill="1" applyBorder="1" applyAlignment="1">
      <alignment horizontal="center" vertical="center" wrapText="1"/>
    </xf>
    <xf numFmtId="164" fontId="5" fillId="0" borderId="18" xfId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4" fontId="6" fillId="2" borderId="0" xfId="0" applyNumberFormat="1" applyFont="1" applyFill="1" applyAlignment="1">
      <alignment horizontal="center" vertical="center" wrapText="1"/>
    </xf>
    <xf numFmtId="12" fontId="8" fillId="2" borderId="0" xfId="1" applyNumberFormat="1" applyFont="1" applyFill="1" applyBorder="1" applyAlignment="1">
      <alignment horizontal="center" vertical="center" wrapText="1"/>
    </xf>
    <xf numFmtId="164" fontId="8" fillId="2" borderId="0" xfId="1" applyFont="1" applyFill="1" applyBorder="1" applyAlignment="1">
      <alignment horizontal="center" vertical="center" wrapText="1"/>
    </xf>
    <xf numFmtId="164" fontId="6" fillId="2" borderId="0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4" fontId="9" fillId="2" borderId="0" xfId="1" applyNumberFormat="1" applyFont="1" applyFill="1" applyBorder="1" applyAlignment="1">
      <alignment horizontal="right" vertical="center" wrapText="1"/>
    </xf>
    <xf numFmtId="164" fontId="9" fillId="2" borderId="0" xfId="1" applyFont="1" applyFill="1" applyBorder="1" applyAlignment="1">
      <alignment horizontal="center" vertical="center" wrapText="1"/>
    </xf>
    <xf numFmtId="14" fontId="12" fillId="2" borderId="0" xfId="0" applyNumberFormat="1" applyFont="1" applyFill="1" applyAlignment="1">
      <alignment horizontal="center" vertical="center" wrapText="1"/>
    </xf>
    <xf numFmtId="12" fontId="12" fillId="2" borderId="0" xfId="1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164" fontId="6" fillId="0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164" fontId="12" fillId="0" borderId="0" xfId="1" applyFont="1" applyFill="1" applyBorder="1" applyAlignment="1">
      <alignment vertical="center"/>
    </xf>
    <xf numFmtId="164" fontId="11" fillId="0" borderId="0" xfId="1" applyFont="1" applyFill="1" applyBorder="1" applyAlignment="1">
      <alignment vertical="center"/>
    </xf>
    <xf numFmtId="17" fontId="10" fillId="2" borderId="0" xfId="0" applyNumberFormat="1" applyFont="1" applyFill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6" fillId="2" borderId="0" xfId="1" applyNumberFormat="1" applyFont="1" applyFill="1" applyBorder="1" applyAlignment="1">
      <alignment horizontal="center" vertical="center"/>
    </xf>
    <xf numFmtId="164" fontId="24" fillId="2" borderId="15" xfId="1" applyFont="1" applyFill="1" applyBorder="1" applyAlignment="1">
      <alignment horizontal="right" vertical="center" wrapText="1"/>
    </xf>
    <xf numFmtId="14" fontId="2" fillId="2" borderId="32" xfId="5" applyNumberFormat="1" applyFont="1" applyFill="1" applyBorder="1" applyAlignment="1">
      <alignment horizontal="center" vertical="center"/>
    </xf>
    <xf numFmtId="49" fontId="2" fillId="2" borderId="32" xfId="5" applyNumberFormat="1" applyFont="1" applyFill="1" applyBorder="1" applyAlignment="1">
      <alignment horizontal="center" vertical="center"/>
    </xf>
    <xf numFmtId="164" fontId="2" fillId="2" borderId="32" xfId="5" applyFont="1" applyFill="1" applyBorder="1" applyAlignment="1">
      <alignment horizontal="center" vertical="center" wrapText="1"/>
    </xf>
    <xf numFmtId="164" fontId="48" fillId="2" borderId="32" xfId="5" applyFont="1" applyFill="1" applyBorder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164" fontId="31" fillId="2" borderId="0" xfId="1" applyFont="1" applyFill="1" applyBorder="1" applyAlignment="1">
      <alignment horizontal="center" vertical="center" wrapText="1"/>
    </xf>
    <xf numFmtId="49" fontId="31" fillId="2" borderId="0" xfId="0" applyNumberFormat="1" applyFont="1" applyFill="1" applyAlignment="1">
      <alignment horizontal="center" vertical="center" wrapText="1"/>
    </xf>
    <xf numFmtId="0" fontId="5" fillId="7" borderId="1" xfId="1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65" fontId="47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48" fillId="0" borderId="1" xfId="0" applyFont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164" fontId="2" fillId="0" borderId="1" xfId="5" applyFont="1" applyFill="1" applyBorder="1" applyAlignment="1"/>
    <xf numFmtId="164" fontId="33" fillId="4" borderId="8" xfId="0" applyNumberFormat="1" applyFont="1" applyFill="1" applyBorder="1"/>
    <xf numFmtId="14" fontId="32" fillId="2" borderId="1" xfId="0" applyNumberFormat="1" applyFont="1" applyFill="1" applyBorder="1" applyAlignment="1">
      <alignment horizontal="center" vertical="center"/>
    </xf>
    <xf numFmtId="14" fontId="32" fillId="0" borderId="1" xfId="0" applyNumberFormat="1" applyFont="1" applyBorder="1" applyAlignment="1">
      <alignment horizontal="center" vertical="center"/>
    </xf>
    <xf numFmtId="164" fontId="32" fillId="0" borderId="1" xfId="5" applyFont="1" applyFill="1" applyBorder="1" applyAlignment="1">
      <alignment vertical="center"/>
    </xf>
    <xf numFmtId="1" fontId="32" fillId="2" borderId="1" xfId="0" applyNumberFormat="1" applyFont="1" applyFill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2" fillId="0" borderId="1" xfId="5" applyFont="1" applyBorder="1" applyAlignment="1">
      <alignment horizontal="center" vertical="center" wrapText="1"/>
    </xf>
    <xf numFmtId="14" fontId="32" fillId="0" borderId="1" xfId="0" applyNumberFormat="1" applyFont="1" applyBorder="1" applyAlignment="1">
      <alignment horizontal="center" wrapText="1"/>
    </xf>
    <xf numFmtId="12" fontId="45" fillId="0" borderId="3" xfId="5" applyNumberFormat="1" applyFont="1" applyFill="1" applyBorder="1" applyAlignment="1">
      <alignment horizontal="center" wrapText="1"/>
    </xf>
    <xf numFmtId="164" fontId="32" fillId="0" borderId="1" xfId="5" applyFont="1" applyFill="1" applyBorder="1" applyAlignment="1">
      <alignment horizontal="center" wrapText="1"/>
    </xf>
    <xf numFmtId="164" fontId="33" fillId="2" borderId="32" xfId="1" applyFont="1" applyFill="1" applyBorder="1" applyAlignment="1">
      <alignment horizontal="center" vertical="center" wrapText="1"/>
    </xf>
    <xf numFmtId="39" fontId="33" fillId="2" borderId="32" xfId="1" applyNumberFormat="1" applyFont="1" applyFill="1" applyBorder="1" applyAlignment="1">
      <alignment horizontal="center" vertical="center" wrapText="1"/>
    </xf>
    <xf numFmtId="14" fontId="45" fillId="2" borderId="3" xfId="5" applyNumberFormat="1" applyFont="1" applyFill="1" applyBorder="1" applyAlignment="1">
      <alignment horizontal="center" wrapText="1"/>
    </xf>
    <xf numFmtId="12" fontId="45" fillId="2" borderId="3" xfId="5" applyNumberFormat="1" applyFont="1" applyFill="1" applyBorder="1" applyAlignment="1">
      <alignment horizontal="center" wrapText="1"/>
    </xf>
    <xf numFmtId="39" fontId="45" fillId="2" borderId="3" xfId="5" applyNumberFormat="1" applyFont="1" applyFill="1" applyBorder="1" applyAlignment="1">
      <alignment horizontal="center" wrapText="1"/>
    </xf>
    <xf numFmtId="164" fontId="45" fillId="2" borderId="3" xfId="5" applyFont="1" applyFill="1" applyBorder="1" applyAlignment="1">
      <alignment horizontal="center" wrapText="1"/>
    </xf>
    <xf numFmtId="14" fontId="45" fillId="2" borderId="1" xfId="5" applyNumberFormat="1" applyFont="1" applyFill="1" applyBorder="1" applyAlignment="1">
      <alignment horizontal="center" wrapText="1"/>
    </xf>
    <xf numFmtId="12" fontId="45" fillId="2" borderId="1" xfId="5" applyNumberFormat="1" applyFont="1" applyFill="1" applyBorder="1" applyAlignment="1">
      <alignment horizontal="center" wrapText="1"/>
    </xf>
    <xf numFmtId="39" fontId="45" fillId="2" borderId="1" xfId="5" applyNumberFormat="1" applyFont="1" applyFill="1" applyBorder="1" applyAlignment="1">
      <alignment horizontal="center" wrapText="1"/>
    </xf>
    <xf numFmtId="164" fontId="45" fillId="2" borderId="1" xfId="5" applyFont="1" applyFill="1" applyBorder="1" applyAlignment="1">
      <alignment horizontal="center" wrapText="1"/>
    </xf>
    <xf numFmtId="164" fontId="33" fillId="2" borderId="1" xfId="1" applyFont="1" applyFill="1" applyBorder="1" applyAlignment="1">
      <alignment horizontal="center" vertical="center" wrapText="1"/>
    </xf>
    <xf numFmtId="12" fontId="48" fillId="2" borderId="13" xfId="1" applyNumberFormat="1" applyFont="1" applyFill="1" applyBorder="1" applyAlignment="1">
      <alignment horizontal="center" vertical="center" wrapText="1"/>
    </xf>
    <xf numFmtId="164" fontId="49" fillId="2" borderId="5" xfId="1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center" vertical="center"/>
    </xf>
    <xf numFmtId="14" fontId="23" fillId="2" borderId="0" xfId="0" applyNumberFormat="1" applyFont="1" applyFill="1" applyAlignment="1">
      <alignment horizontal="right"/>
    </xf>
    <xf numFmtId="0" fontId="31" fillId="2" borderId="0" xfId="0" applyFont="1" applyFill="1" applyBorder="1" applyAlignment="1">
      <alignment horizontal="center" vertical="center" wrapText="1"/>
    </xf>
    <xf numFmtId="49" fontId="31" fillId="2" borderId="0" xfId="0" applyNumberFormat="1" applyFont="1" applyFill="1" applyBorder="1" applyAlignment="1">
      <alignment horizontal="center" vertical="center" wrapText="1"/>
    </xf>
    <xf numFmtId="164" fontId="24" fillId="2" borderId="0" xfId="1" applyFont="1" applyFill="1" applyBorder="1" applyAlignment="1">
      <alignment horizontal="right" vertical="center" wrapText="1"/>
    </xf>
    <xf numFmtId="164" fontId="31" fillId="2" borderId="1" xfId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5" applyFont="1" applyFill="1" applyBorder="1" applyAlignment="1">
      <alignment horizontal="center" vertical="center" wrapText="1"/>
    </xf>
    <xf numFmtId="0" fontId="57" fillId="0" borderId="1" xfId="0" applyFont="1" applyBorder="1" applyAlignment="1">
      <alignment horizontal="center"/>
    </xf>
    <xf numFmtId="49" fontId="58" fillId="0" borderId="1" xfId="0" applyNumberFormat="1" applyFont="1" applyBorder="1" applyAlignment="1">
      <alignment horizontal="center" vertical="center"/>
    </xf>
    <xf numFmtId="14" fontId="32" fillId="8" borderId="1" xfId="0" applyNumberFormat="1" applyFont="1" applyFill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/>
    </xf>
    <xf numFmtId="0" fontId="32" fillId="8" borderId="1" xfId="0" applyFont="1" applyFill="1" applyBorder="1" applyAlignment="1">
      <alignment horizontal="center" vertical="center" wrapText="1"/>
    </xf>
    <xf numFmtId="4" fontId="58" fillId="0" borderId="1" xfId="0" applyNumberFormat="1" applyFont="1" applyBorder="1" applyAlignment="1">
      <alignment vertical="center"/>
    </xf>
    <xf numFmtId="164" fontId="32" fillId="0" borderId="1" xfId="5" applyFont="1" applyFill="1" applyBorder="1" applyAlignment="1">
      <alignment horizontal="center" vertical="center" wrapText="1"/>
    </xf>
    <xf numFmtId="164" fontId="31" fillId="2" borderId="1" xfId="1" applyFont="1" applyFill="1" applyBorder="1" applyAlignment="1">
      <alignment horizontal="right" vertical="center" wrapText="1"/>
    </xf>
    <xf numFmtId="14" fontId="32" fillId="8" borderId="3" xfId="0" applyNumberFormat="1" applyFont="1" applyFill="1" applyBorder="1" applyAlignment="1">
      <alignment horizontal="center" vertical="center" wrapText="1"/>
    </xf>
    <xf numFmtId="0" fontId="58" fillId="0" borderId="3" xfId="0" applyFont="1" applyBorder="1" applyAlignment="1">
      <alignment horizontal="center" vertical="center"/>
    </xf>
    <xf numFmtId="0" fontId="32" fillId="8" borderId="3" xfId="0" applyFont="1" applyFill="1" applyBorder="1" applyAlignment="1">
      <alignment horizontal="center" vertical="center" wrapText="1"/>
    </xf>
    <xf numFmtId="4" fontId="58" fillId="0" borderId="3" xfId="0" applyNumberFormat="1" applyFont="1" applyBorder="1" applyAlignment="1">
      <alignment vertic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5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0" xfId="0"/>
    <xf numFmtId="14" fontId="23" fillId="2" borderId="0" xfId="0" applyNumberFormat="1" applyFont="1" applyFill="1" applyAlignment="1">
      <alignment horizontal="right"/>
    </xf>
    <xf numFmtId="0" fontId="24" fillId="0" borderId="0" xfId="0" applyFont="1" applyAlignment="1">
      <alignment horizontal="center"/>
    </xf>
    <xf numFmtId="0" fontId="27" fillId="3" borderId="9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/>
    </xf>
    <xf numFmtId="0" fontId="23" fillId="2" borderId="14" xfId="0" applyFont="1" applyFill="1" applyBorder="1" applyAlignment="1">
      <alignment horizontal="center"/>
    </xf>
    <xf numFmtId="14" fontId="24" fillId="2" borderId="0" xfId="0" applyNumberFormat="1" applyFont="1" applyFill="1" applyAlignment="1">
      <alignment horizontal="right"/>
    </xf>
    <xf numFmtId="14" fontId="23" fillId="2" borderId="0" xfId="0" applyNumberFormat="1" applyFont="1" applyFill="1" applyAlignment="1">
      <alignment horizontal="center"/>
    </xf>
    <xf numFmtId="14" fontId="23" fillId="2" borderId="14" xfId="0" applyNumberFormat="1" applyFont="1" applyFill="1" applyBorder="1" applyAlignment="1">
      <alignment horizontal="center"/>
    </xf>
    <xf numFmtId="0" fontId="31" fillId="2" borderId="14" xfId="0" applyFont="1" applyFill="1" applyBorder="1" applyAlignment="1">
      <alignment horizontal="center"/>
    </xf>
    <xf numFmtId="0" fontId="45" fillId="2" borderId="12" xfId="0" applyFont="1" applyFill="1" applyBorder="1" applyAlignment="1">
      <alignment horizontal="center" vertical="center" wrapText="1"/>
    </xf>
    <xf numFmtId="0" fontId="45" fillId="2" borderId="20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5" fillId="2" borderId="0" xfId="10" applyFont="1" applyFill="1" applyAlignment="1">
      <alignment horizontal="center"/>
    </xf>
    <xf numFmtId="14" fontId="24" fillId="2" borderId="15" xfId="0" applyNumberFormat="1" applyFont="1" applyFill="1" applyBorder="1" applyAlignment="1">
      <alignment horizontal="right" vertical="center"/>
    </xf>
    <xf numFmtId="164" fontId="33" fillId="2" borderId="14" xfId="1" applyFont="1" applyFill="1" applyBorder="1" applyAlignment="1">
      <alignment horizontal="center"/>
    </xf>
    <xf numFmtId="0" fontId="47" fillId="2" borderId="12" xfId="0" applyFont="1" applyFill="1" applyBorder="1" applyAlignment="1">
      <alignment horizontal="center" vertical="center"/>
    </xf>
    <xf numFmtId="0" fontId="47" fillId="2" borderId="20" xfId="0" applyFont="1" applyFill="1" applyBorder="1" applyAlignment="1">
      <alignment horizontal="center" vertical="center"/>
    </xf>
    <xf numFmtId="0" fontId="46" fillId="2" borderId="15" xfId="0" applyFont="1" applyFill="1" applyBorder="1" applyAlignment="1">
      <alignment horizontal="right"/>
    </xf>
    <xf numFmtId="0" fontId="23" fillId="2" borderId="0" xfId="0" applyFont="1" applyFill="1" applyBorder="1" applyAlignment="1">
      <alignment horizontal="center"/>
    </xf>
    <xf numFmtId="14" fontId="24" fillId="2" borderId="1" xfId="0" applyNumberFormat="1" applyFont="1" applyFill="1" applyBorder="1" applyAlignment="1">
      <alignment horizontal="right"/>
    </xf>
    <xf numFmtId="164" fontId="33" fillId="2" borderId="0" xfId="1" applyFont="1" applyFill="1" applyBorder="1" applyAlignment="1">
      <alignment horizontal="center" vertical="center"/>
    </xf>
    <xf numFmtId="49" fontId="10" fillId="2" borderId="0" xfId="1" applyNumberFormat="1" applyFont="1" applyFill="1" applyBorder="1" applyAlignment="1">
      <alignment horizontal="center" vertical="center"/>
    </xf>
    <xf numFmtId="49" fontId="31" fillId="2" borderId="0" xfId="0" applyNumberFormat="1" applyFont="1" applyFill="1" applyAlignment="1">
      <alignment horizontal="center" vertical="center"/>
    </xf>
    <xf numFmtId="14" fontId="33" fillId="2" borderId="4" xfId="1" applyNumberFormat="1" applyFont="1" applyFill="1" applyBorder="1" applyAlignment="1">
      <alignment horizontal="right" vertical="center" wrapText="1"/>
    </xf>
    <xf numFmtId="14" fontId="33" fillId="2" borderId="13" xfId="1" applyNumberFormat="1" applyFont="1" applyFill="1" applyBorder="1" applyAlignment="1">
      <alignment horizontal="right" vertical="center" wrapText="1"/>
    </xf>
    <xf numFmtId="14" fontId="33" fillId="2" borderId="5" xfId="1" applyNumberFormat="1" applyFont="1" applyFill="1" applyBorder="1" applyAlignment="1">
      <alignment horizontal="right" vertical="center" wrapText="1"/>
    </xf>
    <xf numFmtId="0" fontId="51" fillId="0" borderId="36" xfId="0" applyFont="1" applyBorder="1" applyAlignment="1">
      <alignment horizontal="center"/>
    </xf>
    <xf numFmtId="0" fontId="51" fillId="0" borderId="15" xfId="0" applyFont="1" applyBorder="1" applyAlignment="1">
      <alignment horizontal="center"/>
    </xf>
    <xf numFmtId="0" fontId="51" fillId="0" borderId="37" xfId="0" applyFont="1" applyBorder="1" applyAlignment="1">
      <alignment horizontal="center"/>
    </xf>
    <xf numFmtId="0" fontId="51" fillId="0" borderId="38" xfId="0" applyFont="1" applyBorder="1" applyAlignment="1">
      <alignment horizontal="center"/>
    </xf>
    <xf numFmtId="0" fontId="51" fillId="0" borderId="35" xfId="0" applyFont="1" applyBorder="1" applyAlignment="1">
      <alignment horizontal="center"/>
    </xf>
    <xf numFmtId="0" fontId="51" fillId="0" borderId="39" xfId="0" applyFont="1" applyBorder="1" applyAlignment="1">
      <alignment horizontal="center"/>
    </xf>
    <xf numFmtId="0" fontId="33" fillId="4" borderId="9" xfId="0" applyFont="1" applyFill="1" applyBorder="1" applyAlignment="1">
      <alignment horizontal="center"/>
    </xf>
    <xf numFmtId="0" fontId="33" fillId="4" borderId="8" xfId="0" applyFont="1" applyFill="1" applyBorder="1" applyAlignment="1">
      <alignment horizontal="center"/>
    </xf>
    <xf numFmtId="164" fontId="28" fillId="2" borderId="0" xfId="1" applyFont="1" applyFill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horizontal="center"/>
    </xf>
    <xf numFmtId="0" fontId="55" fillId="2" borderId="12" xfId="0" applyFont="1" applyFill="1" applyBorder="1" applyAlignment="1">
      <alignment horizontal="center" vertical="center"/>
    </xf>
    <xf numFmtId="0" fontId="55" fillId="2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2" borderId="0" xfId="0" applyFont="1" applyFill="1" applyAlignment="1">
      <alignment horizontal="center"/>
    </xf>
    <xf numFmtId="0" fontId="26" fillId="4" borderId="9" xfId="0" applyFont="1" applyFill="1" applyBorder="1" applyAlignment="1">
      <alignment horizontal="center"/>
    </xf>
    <xf numFmtId="0" fontId="26" fillId="4" borderId="7" xfId="0" applyFont="1" applyFill="1" applyBorder="1" applyAlignment="1">
      <alignment horizontal="center"/>
    </xf>
    <xf numFmtId="49" fontId="23" fillId="0" borderId="0" xfId="0" applyNumberFormat="1" applyFont="1" applyAlignment="1">
      <alignment horizontal="center"/>
    </xf>
    <xf numFmtId="0" fontId="5" fillId="0" borderId="26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14" fontId="22" fillId="2" borderId="0" xfId="0" applyNumberFormat="1" applyFont="1" applyFill="1" applyAlignment="1">
      <alignment horizontal="right"/>
    </xf>
    <xf numFmtId="39" fontId="53" fillId="0" borderId="2" xfId="5" applyNumberFormat="1" applyFont="1" applyBorder="1" applyAlignment="1">
      <alignment horizontal="right"/>
    </xf>
    <xf numFmtId="39" fontId="53" fillId="0" borderId="3" xfId="5" applyNumberFormat="1" applyFont="1" applyBorder="1" applyAlignment="1">
      <alignment horizontal="right"/>
    </xf>
    <xf numFmtId="39" fontId="53" fillId="0" borderId="33" xfId="5" applyNumberFormat="1" applyFont="1" applyBorder="1" applyAlignment="1">
      <alignment horizontal="right" vertical="top"/>
    </xf>
    <xf numFmtId="39" fontId="53" fillId="0" borderId="34" xfId="5" applyNumberFormat="1" applyFont="1" applyBorder="1" applyAlignment="1">
      <alignment horizontal="right" vertical="top"/>
    </xf>
  </cellXfs>
  <cellStyles count="43">
    <cellStyle name="Comma 2" xfId="15" xr:uid="{00000000-0005-0000-0000-000000000000}"/>
    <cellStyle name="Millares" xfId="1" builtinId="3"/>
    <cellStyle name="Millares 2" xfId="2" xr:uid="{00000000-0005-0000-0000-000002000000}"/>
    <cellStyle name="Millares 3" xfId="5" xr:uid="{00000000-0005-0000-0000-000003000000}"/>
    <cellStyle name="Millares 4" xfId="4" xr:uid="{00000000-0005-0000-0000-000004000000}"/>
    <cellStyle name="Moneda 2" xfId="7" xr:uid="{00000000-0005-0000-0000-000005000000}"/>
    <cellStyle name="Moneda 3" xfId="6" xr:uid="{00000000-0005-0000-0000-000006000000}"/>
    <cellStyle name="Normal" xfId="0" builtinId="0"/>
    <cellStyle name="Normal 10" xfId="3" xr:uid="{00000000-0005-0000-0000-000008000000}"/>
    <cellStyle name="Normal 2" xfId="8" xr:uid="{00000000-0005-0000-0000-000009000000}"/>
    <cellStyle name="Normal 3" xfId="9" xr:uid="{00000000-0005-0000-0000-00000A000000}"/>
    <cellStyle name="Normal 3 2" xfId="10" xr:uid="{00000000-0005-0000-0000-00000B000000}"/>
    <cellStyle name="Normal 4" xfId="11" xr:uid="{00000000-0005-0000-0000-00000C000000}"/>
    <cellStyle name="Normal 5" xfId="12" xr:uid="{00000000-0005-0000-0000-00000D000000}"/>
    <cellStyle name="Normal 6" xfId="13" xr:uid="{00000000-0005-0000-0000-00000E000000}"/>
    <cellStyle name="Normal 7" xfId="14" xr:uid="{00000000-0005-0000-0000-00000F000000}"/>
    <cellStyle name="Normal 8" xfId="16" xr:uid="{00000000-0005-0000-0000-000010000000}"/>
    <cellStyle name="Normal 9" xfId="42" xr:uid="{00000000-0005-0000-0000-000011000000}"/>
    <cellStyle name="S0" xfId="17" xr:uid="{00000000-0005-0000-0000-000012000000}"/>
    <cellStyle name="S1" xfId="18" xr:uid="{00000000-0005-0000-0000-000013000000}"/>
    <cellStyle name="S10" xfId="19" xr:uid="{00000000-0005-0000-0000-000014000000}"/>
    <cellStyle name="S11" xfId="20" xr:uid="{00000000-0005-0000-0000-000015000000}"/>
    <cellStyle name="S12" xfId="21" xr:uid="{00000000-0005-0000-0000-000016000000}"/>
    <cellStyle name="S13" xfId="22" xr:uid="{00000000-0005-0000-0000-000017000000}"/>
    <cellStyle name="S14" xfId="23" xr:uid="{00000000-0005-0000-0000-000018000000}"/>
    <cellStyle name="S15" xfId="24" xr:uid="{00000000-0005-0000-0000-000019000000}"/>
    <cellStyle name="S16" xfId="25" xr:uid="{00000000-0005-0000-0000-00001A000000}"/>
    <cellStyle name="S17" xfId="26" xr:uid="{00000000-0005-0000-0000-00001B000000}"/>
    <cellStyle name="S18" xfId="27" xr:uid="{00000000-0005-0000-0000-00001C000000}"/>
    <cellStyle name="S19" xfId="28" xr:uid="{00000000-0005-0000-0000-00001D000000}"/>
    <cellStyle name="S2" xfId="29" xr:uid="{00000000-0005-0000-0000-00001E000000}"/>
    <cellStyle name="S20" xfId="30" xr:uid="{00000000-0005-0000-0000-00001F000000}"/>
    <cellStyle name="S21" xfId="31" xr:uid="{00000000-0005-0000-0000-000020000000}"/>
    <cellStyle name="S22" xfId="32" xr:uid="{00000000-0005-0000-0000-000021000000}"/>
    <cellStyle name="S23" xfId="33" xr:uid="{00000000-0005-0000-0000-000022000000}"/>
    <cellStyle name="S24" xfId="34" xr:uid="{00000000-0005-0000-0000-000023000000}"/>
    <cellStyle name="S3" xfId="35" xr:uid="{00000000-0005-0000-0000-000024000000}"/>
    <cellStyle name="S4" xfId="36" xr:uid="{00000000-0005-0000-0000-000025000000}"/>
    <cellStyle name="S5" xfId="37" xr:uid="{00000000-0005-0000-0000-000026000000}"/>
    <cellStyle name="S6" xfId="38" xr:uid="{00000000-0005-0000-0000-000027000000}"/>
    <cellStyle name="S7" xfId="39" xr:uid="{00000000-0005-0000-0000-000028000000}"/>
    <cellStyle name="S8" xfId="40" xr:uid="{00000000-0005-0000-0000-000029000000}"/>
    <cellStyle name="S9" xfId="41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</xdr:row>
      <xdr:rowOff>123825</xdr:rowOff>
    </xdr:from>
    <xdr:to>
      <xdr:col>6</xdr:col>
      <xdr:colOff>209551</xdr:colOff>
      <xdr:row>10</xdr:row>
      <xdr:rowOff>161925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32ACDB-1844-4223-B4F1-46376EA9FBC4}"/>
            </a:ext>
          </a:extLst>
        </xdr:cNvPr>
        <xdr:cNvSpPr/>
      </xdr:nvSpPr>
      <xdr:spPr>
        <a:xfrm>
          <a:off x="733425" y="314325"/>
          <a:ext cx="5400676" cy="1800225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Autoridad</a:t>
          </a:r>
          <a:r>
            <a:rPr lang="es-DO" sz="1600" b="1" i="1" baseline="0">
              <a:solidFill>
                <a:sysClr val="windowText" lastClr="000000"/>
              </a:solidFill>
            </a:rPr>
            <a:t> Portuaria Dominicana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CUENTA DOLAR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NO.010-238720-6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Relacion Depositos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Al  30 de septiembre 2026 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USD/RD$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95251</xdr:colOff>
      <xdr:row>2</xdr:row>
      <xdr:rowOff>28575</xdr:rowOff>
    </xdr:from>
    <xdr:to>
      <xdr:col>1</xdr:col>
      <xdr:colOff>1314450</xdr:colOff>
      <xdr:row>7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A32FF16-03BE-4E42-B425-E520EB14226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6" y="409575"/>
          <a:ext cx="1219199" cy="1066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6</xdr:col>
      <xdr:colOff>428625</xdr:colOff>
      <xdr:row>53</xdr:row>
      <xdr:rowOff>85726</xdr:rowOff>
    </xdr:to>
    <xdr:sp macro="" textlink="">
      <xdr:nvSpPr>
        <xdr:cNvPr id="3" name="1 Rectángulo redondeado">
          <a:extLst>
            <a:ext uri="{FF2B5EF4-FFF2-40B4-BE49-F238E27FC236}">
              <a16:creationId xmlns:a16="http://schemas.microsoft.com/office/drawing/2014/main" id="{9FB8068B-D46F-4504-8458-354A8DDF8A0A}"/>
            </a:ext>
          </a:extLst>
        </xdr:cNvPr>
        <xdr:cNvSpPr/>
      </xdr:nvSpPr>
      <xdr:spPr>
        <a:xfrm>
          <a:off x="0" y="9271000"/>
          <a:ext cx="7858125" cy="1800226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           Autoridad</a:t>
          </a:r>
          <a:r>
            <a:rPr lang="es-DO" sz="1600" b="1" i="1" baseline="0">
              <a:solidFill>
                <a:sysClr val="windowText" lastClr="000000"/>
              </a:solidFill>
            </a:rPr>
            <a:t> Portuaria Dominicana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     CUENTA NOMINA BANRESERVAS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  NO.010-500126-0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Relacion Depositos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           Al 30 de septiembre 2026 </a:t>
          </a:r>
        </a:p>
        <a:p>
          <a:pPr algn="ctr"/>
          <a:r>
            <a:rPr lang="es-DO" sz="1100" b="1" i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RD$</a:t>
          </a:r>
          <a:r>
            <a:rPr kumimoji="0" lang="es-DO" sz="1600" b="1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RD$</a:t>
          </a:r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555625</xdr:colOff>
      <xdr:row>45</xdr:row>
      <xdr:rowOff>0</xdr:rowOff>
    </xdr:from>
    <xdr:to>
      <xdr:col>2</xdr:col>
      <xdr:colOff>76199</xdr:colOff>
      <xdr:row>51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F18A98-B1F1-48BC-B171-BA2D58178B4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625" y="9461500"/>
          <a:ext cx="1822449" cy="1276350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136</xdr:row>
      <xdr:rowOff>0</xdr:rowOff>
    </xdr:from>
    <xdr:to>
      <xdr:col>6</xdr:col>
      <xdr:colOff>873125</xdr:colOff>
      <xdr:row>144</xdr:row>
      <xdr:rowOff>158750</xdr:rowOff>
    </xdr:to>
    <xdr:sp macro="" textlink="">
      <xdr:nvSpPr>
        <xdr:cNvPr id="5" name="1 Rectángulo redondeado">
          <a:extLst>
            <a:ext uri="{FF2B5EF4-FFF2-40B4-BE49-F238E27FC236}">
              <a16:creationId xmlns:a16="http://schemas.microsoft.com/office/drawing/2014/main" id="{2963575F-BCD2-4878-8475-00E41EC330B4}"/>
            </a:ext>
          </a:extLst>
        </xdr:cNvPr>
        <xdr:cNvSpPr/>
      </xdr:nvSpPr>
      <xdr:spPr>
        <a:xfrm>
          <a:off x="47625" y="27130375"/>
          <a:ext cx="8763000" cy="168275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Autoridad</a:t>
          </a:r>
          <a:r>
            <a:rPr lang="es-DO" sz="1600" b="1" i="1" baseline="0">
              <a:solidFill>
                <a:sysClr val="windowText" lastClr="000000"/>
              </a:solidFill>
            </a:rPr>
            <a:t> Portuaria Dominicana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Cuenta Operaciones  Banreservas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NO. 010-500107-4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Relacion Depositos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Al 30 de septiembre 2026 </a:t>
          </a:r>
        </a:p>
        <a:p>
          <a:pPr algn="ctr"/>
          <a:r>
            <a:rPr lang="es-DO" sz="1600" b="1" i="1" baseline="0">
              <a:solidFill>
                <a:sysClr val="windowText" lastClr="000000"/>
              </a:solidFill>
            </a:rPr>
            <a:t>RD$</a:t>
          </a:r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127000</xdr:colOff>
      <xdr:row>137</xdr:row>
      <xdr:rowOff>31750</xdr:rowOff>
    </xdr:from>
    <xdr:to>
      <xdr:col>2</xdr:col>
      <xdr:colOff>584199</xdr:colOff>
      <xdr:row>143</xdr:row>
      <xdr:rowOff>165100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8EB144F-C4C8-447C-8C22-B13DA12F97C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27352625"/>
          <a:ext cx="1822449" cy="1276350"/>
        </a:xfrm>
        <a:prstGeom prst="rect">
          <a:avLst/>
        </a:prstGeom>
      </xdr:spPr>
    </xdr:pic>
    <xdr:clientData/>
  </xdr:twoCellAnchor>
  <xdr:twoCellAnchor>
    <xdr:from>
      <xdr:col>0</xdr:col>
      <xdr:colOff>174625</xdr:colOff>
      <xdr:row>171</xdr:row>
      <xdr:rowOff>95250</xdr:rowOff>
    </xdr:from>
    <xdr:to>
      <xdr:col>6</xdr:col>
      <xdr:colOff>682625</xdr:colOff>
      <xdr:row>179</xdr:row>
      <xdr:rowOff>63500</xdr:rowOff>
    </xdr:to>
    <xdr:sp macro="" textlink="">
      <xdr:nvSpPr>
        <xdr:cNvPr id="8" name="1 Rectángulo redondeado">
          <a:extLst>
            <a:ext uri="{FF2B5EF4-FFF2-40B4-BE49-F238E27FC236}">
              <a16:creationId xmlns:a16="http://schemas.microsoft.com/office/drawing/2014/main" id="{BAB7B5DB-B0ED-40E9-858C-70A6C0C7169B}"/>
            </a:ext>
          </a:extLst>
        </xdr:cNvPr>
        <xdr:cNvSpPr/>
      </xdr:nvSpPr>
      <xdr:spPr>
        <a:xfrm>
          <a:off x="174625" y="34321750"/>
          <a:ext cx="8445500" cy="165100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SUPERVISION DE OBRAS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NO.010-237347-7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Relacion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30 de septiembre 2026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USD/RD$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714375</xdr:colOff>
      <xdr:row>172</xdr:row>
      <xdr:rowOff>111125</xdr:rowOff>
    </xdr:from>
    <xdr:to>
      <xdr:col>2</xdr:col>
      <xdr:colOff>1171574</xdr:colOff>
      <xdr:row>178</xdr:row>
      <xdr:rowOff>117475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C3F5ED0-EFCD-4A1F-B953-B34DE89F6A5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2250" y="34559875"/>
          <a:ext cx="1822449" cy="1276350"/>
        </a:xfrm>
        <a:prstGeom prst="rect">
          <a:avLst/>
        </a:prstGeom>
      </xdr:spPr>
    </xdr:pic>
    <xdr:clientData/>
  </xdr:twoCellAnchor>
  <xdr:twoCellAnchor>
    <xdr:from>
      <xdr:col>0</xdr:col>
      <xdr:colOff>111125</xdr:colOff>
      <xdr:row>213</xdr:row>
      <xdr:rowOff>15875</xdr:rowOff>
    </xdr:from>
    <xdr:to>
      <xdr:col>6</xdr:col>
      <xdr:colOff>857250</xdr:colOff>
      <xdr:row>221</xdr:row>
      <xdr:rowOff>142875</xdr:rowOff>
    </xdr:to>
    <xdr:sp macro="" textlink="">
      <xdr:nvSpPr>
        <xdr:cNvPr id="10" name="1 Rectángulo redondeado">
          <a:extLst>
            <a:ext uri="{FF2B5EF4-FFF2-40B4-BE49-F238E27FC236}">
              <a16:creationId xmlns:a16="http://schemas.microsoft.com/office/drawing/2014/main" id="{84D8A3AD-32B5-4EE7-96D1-1DB9DAC6C77D}"/>
            </a:ext>
          </a:extLst>
        </xdr:cNvPr>
        <xdr:cNvSpPr/>
      </xdr:nvSpPr>
      <xdr:spPr>
        <a:xfrm>
          <a:off x="111125" y="43497500"/>
          <a:ext cx="8683625" cy="165100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COLECTORA BANRESERVAS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 9995104001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Relación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30 de septiembre 2026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396875</xdr:colOff>
      <xdr:row>214</xdr:row>
      <xdr:rowOff>15875</xdr:rowOff>
    </xdr:from>
    <xdr:to>
      <xdr:col>2</xdr:col>
      <xdr:colOff>854074</xdr:colOff>
      <xdr:row>220</xdr:row>
      <xdr:rowOff>149225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683885-F393-4E2A-9A77-DA0145B6C00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750" y="43688000"/>
          <a:ext cx="1822449" cy="12763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274</xdr:row>
      <xdr:rowOff>142875</xdr:rowOff>
    </xdr:from>
    <xdr:to>
      <xdr:col>6</xdr:col>
      <xdr:colOff>777875</xdr:colOff>
      <xdr:row>283</xdr:row>
      <xdr:rowOff>63500</xdr:rowOff>
    </xdr:to>
    <xdr:sp macro="" textlink="">
      <xdr:nvSpPr>
        <xdr:cNvPr id="12" name="1 Rectángulo redondeado">
          <a:extLst>
            <a:ext uri="{FF2B5EF4-FFF2-40B4-BE49-F238E27FC236}">
              <a16:creationId xmlns:a16="http://schemas.microsoft.com/office/drawing/2014/main" id="{FE474F85-6ECC-4EE7-9197-ED9A841E4562}"/>
            </a:ext>
          </a:extLst>
        </xdr:cNvPr>
        <xdr:cNvSpPr/>
      </xdr:nvSpPr>
      <xdr:spPr>
        <a:xfrm>
          <a:off x="0" y="60213875"/>
          <a:ext cx="8715375" cy="1682750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UNICA BANRESERVAS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 9995104000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Relación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30 de septiembre 2026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762000</xdr:colOff>
      <xdr:row>275</xdr:row>
      <xdr:rowOff>111125</xdr:rowOff>
    </xdr:from>
    <xdr:to>
      <xdr:col>2</xdr:col>
      <xdr:colOff>1219199</xdr:colOff>
      <xdr:row>282</xdr:row>
      <xdr:rowOff>53975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1507752-12E3-4B25-8498-90FD7941548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39875" y="60420250"/>
          <a:ext cx="1822449" cy="1276350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600</xdr:row>
      <xdr:rowOff>79374</xdr:rowOff>
    </xdr:from>
    <xdr:to>
      <xdr:col>7</xdr:col>
      <xdr:colOff>587375</xdr:colOff>
      <xdr:row>609</xdr:row>
      <xdr:rowOff>95250</xdr:rowOff>
    </xdr:to>
    <xdr:sp macro="" textlink="">
      <xdr:nvSpPr>
        <xdr:cNvPr id="14" name="1 Rectángulo redondeado">
          <a:extLst>
            <a:ext uri="{FF2B5EF4-FFF2-40B4-BE49-F238E27FC236}">
              <a16:creationId xmlns:a16="http://schemas.microsoft.com/office/drawing/2014/main" id="{08F257BD-1E14-4C8B-B2BE-FDA9C5219BC4}"/>
            </a:ext>
          </a:extLst>
        </xdr:cNvPr>
        <xdr:cNvSpPr/>
      </xdr:nvSpPr>
      <xdr:spPr>
        <a:xfrm>
          <a:off x="31750" y="124618749"/>
          <a:ext cx="9398000" cy="1778001"/>
        </a:xfrm>
        <a:prstGeom prst="roundRect">
          <a:avLst/>
        </a:prstGeom>
        <a:solidFill>
          <a:schemeClr val="bg1"/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>
              <a:solidFill>
                <a:sysClr val="windowText" lastClr="000000"/>
              </a:solidFill>
            </a:rPr>
            <a:t>   </a:t>
          </a:r>
          <a:r>
            <a:rPr lang="es-DO" sz="1600" b="1" i="1" baseline="0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    CUENTA FONDO GENERAL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NO.  0100311000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Relación Depositos 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       Al 30 de septiembre 2026</a:t>
          </a:r>
        </a:p>
        <a:p>
          <a:pPr algn="ctr"/>
          <a:r>
            <a:rPr lang="es-DO" sz="1400" b="1" i="1" baseline="0">
              <a:solidFill>
                <a:sysClr val="windowText" lastClr="000000"/>
              </a:solidFill>
            </a:rPr>
            <a:t>       RD$</a:t>
          </a:r>
        </a:p>
        <a:p>
          <a:pPr algn="ctr"/>
          <a:endParaRPr lang="es-DO" sz="1600" b="1" i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952500</xdr:colOff>
      <xdr:row>600</xdr:row>
      <xdr:rowOff>174624</xdr:rowOff>
    </xdr:from>
    <xdr:to>
      <xdr:col>2</xdr:col>
      <xdr:colOff>1409699</xdr:colOff>
      <xdr:row>607</xdr:row>
      <xdr:rowOff>69849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9EF37F4-1429-41FE-9897-57F42D386A2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0375" y="124713999"/>
          <a:ext cx="1822449" cy="12763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644</xdr:row>
      <xdr:rowOff>0</xdr:rowOff>
    </xdr:from>
    <xdr:to>
      <xdr:col>7</xdr:col>
      <xdr:colOff>730250</xdr:colOff>
      <xdr:row>652</xdr:row>
      <xdr:rowOff>63500</xdr:rowOff>
    </xdr:to>
    <xdr:sp macro="" textlink="">
      <xdr:nvSpPr>
        <xdr:cNvPr id="16" name="1 Rectángulo redondeado">
          <a:extLst>
            <a:ext uri="{FF2B5EF4-FFF2-40B4-BE49-F238E27FC236}">
              <a16:creationId xmlns:a16="http://schemas.microsoft.com/office/drawing/2014/main" id="{B92A3C17-A9E9-4FF0-A1AC-891027293306}"/>
            </a:ext>
          </a:extLst>
        </xdr:cNvPr>
        <xdr:cNvSpPr/>
      </xdr:nvSpPr>
      <xdr:spPr>
        <a:xfrm>
          <a:off x="0" y="135159750"/>
          <a:ext cx="9572625" cy="1587500"/>
        </a:xfrm>
        <a:prstGeom prst="roundRect">
          <a:avLst/>
        </a:prstGeom>
        <a:solidFill>
          <a:schemeClr val="accent1">
            <a:lumMod val="75000"/>
          </a:schemeClr>
        </a:solidFill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DO" sz="1600" b="1" i="1"/>
            <a:t>Autoridad</a:t>
          </a:r>
          <a:r>
            <a:rPr lang="es-DO" sz="1600" b="1" i="1" baseline="0"/>
            <a:t> Portuaria Dominicana </a:t>
          </a:r>
        </a:p>
        <a:p>
          <a:pPr algn="ctr"/>
          <a:r>
            <a:rPr lang="es-MX" sz="16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Relacion de Egresos 30</a:t>
          </a:r>
          <a:r>
            <a:rPr lang="es-MX" sz="16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MX" sz="16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es-MX" sz="1600" b="1" i="0" u="none" strike="noStrike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SEPTIEMBRE </a:t>
          </a:r>
          <a:r>
            <a:rPr lang="es-MX" sz="1600" b="1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2026</a:t>
          </a:r>
          <a:endParaRPr lang="es-DO" sz="1600" b="1" i="1" baseline="0"/>
        </a:p>
      </xdr:txBody>
    </xdr:sp>
    <xdr:clientData/>
  </xdr:twoCellAnchor>
  <xdr:twoCellAnchor editAs="oneCell">
    <xdr:from>
      <xdr:col>1</xdr:col>
      <xdr:colOff>63500</xdr:colOff>
      <xdr:row>644</xdr:row>
      <xdr:rowOff>79375</xdr:rowOff>
    </xdr:from>
    <xdr:to>
      <xdr:col>2</xdr:col>
      <xdr:colOff>520699</xdr:colOff>
      <xdr:row>651</xdr:row>
      <xdr:rowOff>22225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9FF8A5E-C8AC-496F-9741-C5140BCD407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1375" y="135239125"/>
          <a:ext cx="1822449" cy="1276350"/>
        </a:xfrm>
        <a:prstGeom prst="rect">
          <a:avLst/>
        </a:prstGeom>
      </xdr:spPr>
    </xdr:pic>
    <xdr:clientData/>
  </xdr:twoCellAnchor>
  <xdr:twoCellAnchor editAs="oneCell">
    <xdr:from>
      <xdr:col>1</xdr:col>
      <xdr:colOff>587375</xdr:colOff>
      <xdr:row>691</xdr:row>
      <xdr:rowOff>142875</xdr:rowOff>
    </xdr:from>
    <xdr:to>
      <xdr:col>2</xdr:col>
      <xdr:colOff>889000</xdr:colOff>
      <xdr:row>699</xdr:row>
      <xdr:rowOff>167545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F70D0FE-073B-45F4-A719-9F5A58CD7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" y="144303750"/>
          <a:ext cx="1666875" cy="1548670"/>
        </a:xfrm>
        <a:prstGeom prst="rect">
          <a:avLst/>
        </a:prstGeom>
      </xdr:spPr>
    </xdr:pic>
    <xdr:clientData/>
  </xdr:twoCellAnchor>
  <xdr:twoCellAnchor editAs="oneCell">
    <xdr:from>
      <xdr:col>3</xdr:col>
      <xdr:colOff>508000</xdr:colOff>
      <xdr:row>692</xdr:row>
      <xdr:rowOff>111125</xdr:rowOff>
    </xdr:from>
    <xdr:to>
      <xdr:col>5</xdr:col>
      <xdr:colOff>368300</xdr:colOff>
      <xdr:row>699</xdr:row>
      <xdr:rowOff>177800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D3F8771F-B9F2-41C1-823D-CA0F5B89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750" y="144462500"/>
          <a:ext cx="29876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J691"/>
  <sheetViews>
    <sheetView showGridLines="0" tabSelected="1" view="pageBreakPreview" topLeftCell="A683" zoomScaleNormal="100" zoomScaleSheetLayoutView="100" workbookViewId="0">
      <selection activeCell="M645" sqref="M645"/>
    </sheetView>
  </sheetViews>
  <sheetFormatPr baseColWidth="10" defaultRowHeight="15" x14ac:dyDescent="0.25"/>
  <cols>
    <col min="1" max="1" width="14.140625" customWidth="1"/>
    <col min="2" max="2" width="20.42578125" customWidth="1"/>
    <col min="3" max="3" width="27" customWidth="1"/>
    <col min="4" max="4" width="21.5703125" customWidth="1"/>
    <col min="5" max="5" width="25.28515625" customWidth="1"/>
    <col min="6" max="6" width="17.5703125" bestFit="1" customWidth="1"/>
    <col min="7" max="7" width="13.5703125" customWidth="1"/>
    <col min="8" max="8" width="14.5703125" customWidth="1"/>
  </cols>
  <sheetData>
    <row r="4" spans="1:8" x14ac:dyDescent="0.25">
      <c r="A4" s="1"/>
      <c r="B4" s="263"/>
      <c r="C4" s="263"/>
      <c r="D4" s="263"/>
      <c r="E4" s="263"/>
      <c r="F4" s="263"/>
      <c r="G4" s="263"/>
      <c r="H4" s="263"/>
    </row>
    <row r="5" spans="1:8" x14ac:dyDescent="0.25">
      <c r="A5" s="1"/>
      <c r="B5" s="263"/>
      <c r="C5" s="263"/>
      <c r="D5" s="263"/>
      <c r="E5" s="263"/>
      <c r="F5" s="263"/>
      <c r="G5" s="263"/>
      <c r="H5" s="263"/>
    </row>
    <row r="6" spans="1:8" x14ac:dyDescent="0.25">
      <c r="A6" s="1"/>
      <c r="B6" s="263"/>
      <c r="C6" s="263"/>
      <c r="D6" s="263"/>
      <c r="E6" s="263"/>
      <c r="F6" s="263"/>
      <c r="G6" s="263"/>
      <c r="H6" s="263"/>
    </row>
    <row r="7" spans="1:8" x14ac:dyDescent="0.25">
      <c r="A7" s="1"/>
      <c r="B7" s="264"/>
      <c r="C7" s="264"/>
      <c r="D7" s="264"/>
      <c r="E7" s="264"/>
      <c r="F7" s="264"/>
      <c r="G7" s="264"/>
      <c r="H7" s="264"/>
    </row>
    <row r="8" spans="1:8" x14ac:dyDescent="0.25">
      <c r="A8" s="1"/>
      <c r="B8" s="7"/>
      <c r="C8" s="7"/>
      <c r="D8" s="7"/>
      <c r="E8" s="7"/>
      <c r="F8" s="7"/>
      <c r="G8" s="7"/>
      <c r="H8" s="7"/>
    </row>
    <row r="9" spans="1:8" x14ac:dyDescent="0.25">
      <c r="A9" s="1"/>
      <c r="B9" s="7"/>
      <c r="C9" s="7"/>
      <c r="D9" s="7"/>
      <c r="E9" s="7"/>
      <c r="F9" s="7"/>
      <c r="G9" s="7"/>
      <c r="H9" s="7"/>
    </row>
    <row r="10" spans="1:8" ht="18.75" x14ac:dyDescent="0.3">
      <c r="B10" s="265"/>
      <c r="C10" s="265"/>
      <c r="D10" s="265"/>
      <c r="E10" s="265"/>
      <c r="F10" s="265"/>
    </row>
    <row r="11" spans="1:8" ht="18.75" x14ac:dyDescent="0.3">
      <c r="B11" s="11"/>
      <c r="C11" s="11"/>
      <c r="D11" s="11"/>
      <c r="E11" s="11"/>
      <c r="F11" s="11"/>
    </row>
    <row r="12" spans="1:8" ht="19.5" thickBot="1" x14ac:dyDescent="0.35">
      <c r="B12" s="225" t="s">
        <v>14</v>
      </c>
      <c r="C12" s="225"/>
      <c r="D12" s="225"/>
      <c r="E12" s="225"/>
      <c r="F12" s="225"/>
    </row>
    <row r="13" spans="1:8" ht="16.5" thickBot="1" x14ac:dyDescent="0.3">
      <c r="B13" s="70" t="s">
        <v>1</v>
      </c>
      <c r="C13" s="71" t="s">
        <v>2</v>
      </c>
      <c r="D13" s="72" t="s">
        <v>3</v>
      </c>
      <c r="E13" s="72" t="s">
        <v>15</v>
      </c>
      <c r="F13" s="73" t="s">
        <v>4</v>
      </c>
    </row>
    <row r="14" spans="1:8" x14ac:dyDescent="0.25">
      <c r="B14" s="103" t="s">
        <v>59</v>
      </c>
      <c r="C14" s="117">
        <v>46267</v>
      </c>
      <c r="D14" s="92">
        <v>40</v>
      </c>
      <c r="E14" s="93">
        <v>58.55</v>
      </c>
      <c r="F14" s="92">
        <f t="shared" ref="F14:F19" si="0">SUM(D14*E14)</f>
        <v>2342</v>
      </c>
    </row>
    <row r="15" spans="1:8" x14ac:dyDescent="0.25">
      <c r="B15" s="103" t="s">
        <v>60</v>
      </c>
      <c r="C15" s="117">
        <v>46269</v>
      </c>
      <c r="D15" s="92">
        <v>130</v>
      </c>
      <c r="E15" s="93">
        <v>59</v>
      </c>
      <c r="F15" s="92">
        <f t="shared" si="0"/>
        <v>7670</v>
      </c>
    </row>
    <row r="16" spans="1:8" x14ac:dyDescent="0.25">
      <c r="B16" s="103" t="s">
        <v>61</v>
      </c>
      <c r="C16" s="117">
        <v>46282</v>
      </c>
      <c r="D16" s="92">
        <v>25</v>
      </c>
      <c r="E16" s="93">
        <v>59.35</v>
      </c>
      <c r="F16" s="92">
        <f t="shared" si="0"/>
        <v>1483.75</v>
      </c>
    </row>
    <row r="17" spans="1:6" x14ac:dyDescent="0.25">
      <c r="B17" s="103" t="s">
        <v>62</v>
      </c>
      <c r="C17" s="117">
        <v>46286</v>
      </c>
      <c r="D17" s="92">
        <v>30</v>
      </c>
      <c r="E17" s="93">
        <v>59.26</v>
      </c>
      <c r="F17" s="92">
        <f t="shared" si="0"/>
        <v>1777.8</v>
      </c>
    </row>
    <row r="18" spans="1:6" x14ac:dyDescent="0.25">
      <c r="B18" s="103" t="s">
        <v>63</v>
      </c>
      <c r="C18" s="117">
        <v>46288</v>
      </c>
      <c r="D18" s="92">
        <v>25</v>
      </c>
      <c r="E18" s="93">
        <v>58.83</v>
      </c>
      <c r="F18" s="92">
        <f t="shared" si="0"/>
        <v>1470.75</v>
      </c>
    </row>
    <row r="19" spans="1:6" x14ac:dyDescent="0.25">
      <c r="B19" s="103" t="s">
        <v>64</v>
      </c>
      <c r="C19" s="117">
        <v>46293</v>
      </c>
      <c r="D19" s="92">
        <v>10</v>
      </c>
      <c r="E19" s="98">
        <v>59.28</v>
      </c>
      <c r="F19" s="92">
        <f t="shared" si="0"/>
        <v>592.79999999999995</v>
      </c>
    </row>
    <row r="20" spans="1:6" ht="15.75" thickBot="1" x14ac:dyDescent="0.3">
      <c r="B20" s="271" t="s">
        <v>24</v>
      </c>
      <c r="C20" s="271"/>
      <c r="D20" s="118">
        <f>SUM(D14:D19)</f>
        <v>260</v>
      </c>
      <c r="E20" s="118"/>
      <c r="F20" s="118">
        <f>SUM(F14:F19)</f>
        <v>15337.099999999999</v>
      </c>
    </row>
    <row r="21" spans="1:6" ht="15.75" thickTop="1" x14ac:dyDescent="0.25">
      <c r="B21" s="8"/>
      <c r="C21" s="8"/>
      <c r="D21" s="9"/>
      <c r="E21" s="10"/>
      <c r="F21" s="4"/>
    </row>
    <row r="22" spans="1:6" x14ac:dyDescent="0.25">
      <c r="B22" s="8"/>
      <c r="C22" s="8"/>
      <c r="D22" s="9"/>
      <c r="E22" s="10"/>
      <c r="F22" s="4"/>
    </row>
    <row r="23" spans="1:6" ht="19.5" thickBot="1" x14ac:dyDescent="0.35">
      <c r="B23" s="225" t="s">
        <v>25</v>
      </c>
      <c r="C23" s="225"/>
      <c r="D23" s="225"/>
      <c r="E23" s="225"/>
      <c r="F23" s="225"/>
    </row>
    <row r="24" spans="1:6" ht="16.5" thickBot="1" x14ac:dyDescent="0.3">
      <c r="B24" s="70" t="s">
        <v>1</v>
      </c>
      <c r="C24" s="71" t="s">
        <v>2</v>
      </c>
      <c r="D24" s="72" t="s">
        <v>3</v>
      </c>
      <c r="E24" s="72" t="s">
        <v>15</v>
      </c>
      <c r="F24" s="73" t="s">
        <v>4</v>
      </c>
    </row>
    <row r="25" spans="1:6" s="69" customFormat="1" ht="15.75" x14ac:dyDescent="0.25">
      <c r="B25" s="103" t="s">
        <v>65</v>
      </c>
      <c r="C25" s="117">
        <v>46286</v>
      </c>
      <c r="D25" s="92">
        <v>107167.5</v>
      </c>
      <c r="E25" s="93">
        <v>58.453310098999999</v>
      </c>
      <c r="F25" s="92">
        <f t="shared" ref="F25:F26" si="1">SUM(D25*E25)</f>
        <v>6264295.1100345822</v>
      </c>
    </row>
    <row r="26" spans="1:6" s="69" customFormat="1" ht="15.75" x14ac:dyDescent="0.25">
      <c r="B26" s="103" t="s">
        <v>66</v>
      </c>
      <c r="C26" s="117">
        <v>46295</v>
      </c>
      <c r="D26" s="92">
        <v>31297.5</v>
      </c>
      <c r="E26" s="98">
        <v>58.784615385000002</v>
      </c>
      <c r="F26" s="92">
        <f t="shared" si="1"/>
        <v>1839811.5000120376</v>
      </c>
    </row>
    <row r="27" spans="1:6" ht="15.75" thickBot="1" x14ac:dyDescent="0.3">
      <c r="B27" s="271" t="s">
        <v>9</v>
      </c>
      <c r="C27" s="271"/>
      <c r="D27" s="118">
        <f>SUM(D25:D26)</f>
        <v>138465</v>
      </c>
      <c r="E27" s="118"/>
      <c r="F27" s="118">
        <f>SUM(F25:F26)</f>
        <v>8104106.6100466195</v>
      </c>
    </row>
    <row r="28" spans="1:6" ht="19.5" thickTop="1" x14ac:dyDescent="0.3">
      <c r="B28" s="27"/>
      <c r="C28" s="27"/>
      <c r="D28" s="28"/>
      <c r="E28" s="28"/>
      <c r="F28" s="4"/>
    </row>
    <row r="29" spans="1:6" ht="15.75" x14ac:dyDescent="0.25">
      <c r="A29" s="116"/>
      <c r="B29" s="116"/>
      <c r="C29" s="116"/>
      <c r="D29" s="116"/>
      <c r="E29" s="116"/>
      <c r="F29" s="116"/>
    </row>
    <row r="30" spans="1:6" ht="15.75" x14ac:dyDescent="0.25">
      <c r="A30" s="116"/>
      <c r="B30" s="116"/>
      <c r="C30" s="116"/>
      <c r="D30" s="116"/>
      <c r="E30" s="116"/>
      <c r="F30" s="116"/>
    </row>
    <row r="31" spans="1:6" ht="19.5" thickBot="1" x14ac:dyDescent="0.35">
      <c r="A31" s="76"/>
      <c r="B31" s="268" t="s">
        <v>40</v>
      </c>
      <c r="C31" s="268"/>
      <c r="D31" s="268"/>
      <c r="E31" s="268"/>
      <c r="F31" s="268"/>
    </row>
    <row r="32" spans="1:6" ht="15.75" x14ac:dyDescent="0.25">
      <c r="B32" s="79" t="s">
        <v>34</v>
      </c>
      <c r="C32" s="80" t="s">
        <v>35</v>
      </c>
      <c r="D32" s="81" t="s">
        <v>37</v>
      </c>
      <c r="E32" s="82" t="s">
        <v>36</v>
      </c>
    </row>
    <row r="33" spans="1:8" s="69" customFormat="1" ht="15.75" x14ac:dyDescent="0.25">
      <c r="B33" s="83" t="s">
        <v>46</v>
      </c>
      <c r="C33" s="84" t="s">
        <v>45</v>
      </c>
      <c r="D33" s="272">
        <v>474013.7</v>
      </c>
      <c r="E33" s="274">
        <v>474013.7</v>
      </c>
    </row>
    <row r="34" spans="1:8" s="69" customFormat="1" ht="15.75" x14ac:dyDescent="0.25">
      <c r="B34" s="85" t="s">
        <v>43</v>
      </c>
      <c r="C34" s="86" t="s">
        <v>23</v>
      </c>
      <c r="D34" s="273"/>
      <c r="E34" s="275"/>
    </row>
    <row r="35" spans="1:8" ht="21" customHeight="1" thickBot="1" x14ac:dyDescent="0.3">
      <c r="A35" s="31"/>
      <c r="B35" s="269" t="s">
        <v>9</v>
      </c>
      <c r="C35" s="270"/>
      <c r="D35" s="124">
        <f>SUM(D33:D34)</f>
        <v>474013.7</v>
      </c>
      <c r="E35" s="125">
        <f>SUM(E33:E33)</f>
        <v>474013.7</v>
      </c>
    </row>
    <row r="36" spans="1:8" ht="18.75" x14ac:dyDescent="0.3">
      <c r="B36" s="27"/>
      <c r="C36" s="27"/>
      <c r="D36" s="28"/>
      <c r="E36" s="28"/>
      <c r="F36" s="38"/>
      <c r="G36" s="33"/>
      <c r="H36" s="34"/>
    </row>
    <row r="37" spans="1:8" ht="15.75" thickBot="1" x14ac:dyDescent="0.3">
      <c r="B37" s="8"/>
      <c r="C37" s="8"/>
      <c r="D37" s="13"/>
      <c r="E37" s="12"/>
      <c r="F37" s="12"/>
      <c r="G37" s="39"/>
      <c r="H37" s="36"/>
    </row>
    <row r="38" spans="1:8" ht="19.5" thickBot="1" x14ac:dyDescent="0.35">
      <c r="B38" s="8"/>
      <c r="C38" s="266" t="s">
        <v>5</v>
      </c>
      <c r="D38" s="267"/>
      <c r="F38" s="12"/>
      <c r="G38" s="41"/>
      <c r="H38" s="41"/>
    </row>
    <row r="39" spans="1:8" ht="18.75" x14ac:dyDescent="0.3">
      <c r="B39" s="8"/>
      <c r="C39" s="77" t="s">
        <v>38</v>
      </c>
      <c r="D39" s="78" t="s">
        <v>6</v>
      </c>
      <c r="F39" s="12"/>
      <c r="G39" s="26"/>
      <c r="H39" s="26"/>
    </row>
    <row r="40" spans="1:8" ht="18.75" x14ac:dyDescent="0.3">
      <c r="B40" s="8"/>
      <c r="C40" s="15">
        <f>D27+D20</f>
        <v>138725</v>
      </c>
      <c r="D40" s="16">
        <f>F27+F20+E35</f>
        <v>8593457.4100466184</v>
      </c>
      <c r="F40" s="12"/>
    </row>
    <row r="41" spans="1:8" ht="18.75" x14ac:dyDescent="0.3">
      <c r="B41" s="8"/>
      <c r="C41" s="14"/>
      <c r="D41" s="24"/>
      <c r="E41" s="25"/>
      <c r="F41" s="12"/>
    </row>
    <row r="42" spans="1:8" x14ac:dyDescent="0.25">
      <c r="B42" s="8"/>
      <c r="C42" s="14"/>
      <c r="D42" s="9"/>
      <c r="E42" s="17" t="s">
        <v>11</v>
      </c>
      <c r="F42" s="18"/>
    </row>
    <row r="43" spans="1:8" x14ac:dyDescent="0.25">
      <c r="B43" s="2"/>
      <c r="C43" s="31"/>
      <c r="D43" s="31"/>
      <c r="E43" s="32"/>
      <c r="F43" s="31"/>
    </row>
    <row r="44" spans="1:8" x14ac:dyDescent="0.25">
      <c r="B44" s="35"/>
      <c r="C44" s="35"/>
      <c r="D44" s="35"/>
      <c r="E44" s="2"/>
      <c r="F44" s="39"/>
    </row>
    <row r="45" spans="1:8" x14ac:dyDescent="0.25">
      <c r="E45" s="37"/>
      <c r="F45" s="40"/>
    </row>
    <row r="56" spans="2:5" ht="15.75" x14ac:dyDescent="0.25">
      <c r="B56" s="189"/>
      <c r="C56" s="189"/>
      <c r="D56" s="189"/>
      <c r="E56" s="189"/>
    </row>
    <row r="57" spans="2:5" ht="18.75" thickBot="1" x14ac:dyDescent="0.3">
      <c r="B57" s="260" t="s">
        <v>10</v>
      </c>
      <c r="C57" s="260"/>
      <c r="D57" s="260"/>
      <c r="E57" s="260"/>
    </row>
    <row r="58" spans="2:5" ht="16.5" thickBot="1" x14ac:dyDescent="0.3">
      <c r="B58" s="59" t="s">
        <v>2</v>
      </c>
      <c r="C58" s="60" t="s">
        <v>1</v>
      </c>
      <c r="D58" s="61" t="s">
        <v>39</v>
      </c>
      <c r="E58" s="62" t="s">
        <v>12</v>
      </c>
    </row>
    <row r="59" spans="2:5" x14ac:dyDescent="0.25">
      <c r="B59" s="157">
        <v>46267</v>
      </c>
      <c r="C59" s="158" t="s">
        <v>67</v>
      </c>
      <c r="D59" s="159" t="s">
        <v>68</v>
      </c>
      <c r="E59" s="53">
        <v>1072977.3700000001</v>
      </c>
    </row>
    <row r="60" spans="2:5" x14ac:dyDescent="0.25">
      <c r="B60" s="157">
        <v>46267</v>
      </c>
      <c r="C60" s="158" t="s">
        <v>69</v>
      </c>
      <c r="D60" s="159" t="s">
        <v>68</v>
      </c>
      <c r="E60" s="53">
        <v>747713.9</v>
      </c>
    </row>
    <row r="61" spans="2:5" x14ac:dyDescent="0.25">
      <c r="B61" s="157">
        <v>46269</v>
      </c>
      <c r="C61" s="158" t="s">
        <v>70</v>
      </c>
      <c r="D61" s="159" t="s">
        <v>68</v>
      </c>
      <c r="E61" s="53">
        <v>3172579.22</v>
      </c>
    </row>
    <row r="62" spans="2:5" x14ac:dyDescent="0.25">
      <c r="B62" s="157">
        <v>46269</v>
      </c>
      <c r="C62" s="158" t="s">
        <v>71</v>
      </c>
      <c r="D62" s="159" t="s">
        <v>27</v>
      </c>
      <c r="E62" s="53">
        <v>4730.04</v>
      </c>
    </row>
    <row r="63" spans="2:5" x14ac:dyDescent="0.25">
      <c r="B63" s="157">
        <v>46269</v>
      </c>
      <c r="C63" s="158" t="s">
        <v>72</v>
      </c>
      <c r="D63" s="159" t="s">
        <v>44</v>
      </c>
      <c r="E63" s="53">
        <v>4155</v>
      </c>
    </row>
    <row r="64" spans="2:5" x14ac:dyDescent="0.25">
      <c r="B64" s="157">
        <v>46272</v>
      </c>
      <c r="C64" s="158" t="s">
        <v>73</v>
      </c>
      <c r="D64" s="159" t="s">
        <v>27</v>
      </c>
      <c r="E64" s="53">
        <v>81656</v>
      </c>
    </row>
    <row r="65" spans="2:5" x14ac:dyDescent="0.25">
      <c r="B65" s="157">
        <v>46272</v>
      </c>
      <c r="C65" s="158" t="s">
        <v>74</v>
      </c>
      <c r="D65" s="159" t="s">
        <v>68</v>
      </c>
      <c r="E65" s="53">
        <v>10993929.27</v>
      </c>
    </row>
    <row r="66" spans="2:5" x14ac:dyDescent="0.25">
      <c r="B66" s="157">
        <v>46273</v>
      </c>
      <c r="C66" s="158" t="s">
        <v>75</v>
      </c>
      <c r="D66" s="159" t="s">
        <v>21</v>
      </c>
      <c r="E66" s="53">
        <v>65700</v>
      </c>
    </row>
    <row r="67" spans="2:5" x14ac:dyDescent="0.25">
      <c r="B67" s="157">
        <v>46273</v>
      </c>
      <c r="C67" s="158" t="s">
        <v>76</v>
      </c>
      <c r="D67" s="159" t="s">
        <v>77</v>
      </c>
      <c r="E67" s="53">
        <v>337247.17</v>
      </c>
    </row>
    <row r="68" spans="2:5" x14ac:dyDescent="0.25">
      <c r="B68" s="157">
        <v>46274</v>
      </c>
      <c r="C68" s="158" t="s">
        <v>78</v>
      </c>
      <c r="D68" s="159" t="s">
        <v>68</v>
      </c>
      <c r="E68" s="53">
        <v>88296</v>
      </c>
    </row>
    <row r="69" spans="2:5" x14ac:dyDescent="0.25">
      <c r="B69" s="157">
        <v>46274</v>
      </c>
      <c r="C69" s="158" t="s">
        <v>79</v>
      </c>
      <c r="D69" s="159" t="s">
        <v>68</v>
      </c>
      <c r="E69" s="53">
        <v>1135472.42</v>
      </c>
    </row>
    <row r="70" spans="2:5" x14ac:dyDescent="0.25">
      <c r="B70" s="157">
        <v>46275</v>
      </c>
      <c r="C70" s="158" t="s">
        <v>80</v>
      </c>
      <c r="D70" s="159" t="s">
        <v>44</v>
      </c>
      <c r="E70" s="53">
        <v>7913.07</v>
      </c>
    </row>
    <row r="71" spans="2:5" x14ac:dyDescent="0.25">
      <c r="B71" s="157">
        <v>46279</v>
      </c>
      <c r="C71" s="158" t="s">
        <v>81</v>
      </c>
      <c r="D71" s="159" t="s">
        <v>68</v>
      </c>
      <c r="E71" s="53">
        <v>871833.65</v>
      </c>
    </row>
    <row r="72" spans="2:5" x14ac:dyDescent="0.25">
      <c r="B72" s="157">
        <v>46279</v>
      </c>
      <c r="C72" s="158" t="s">
        <v>82</v>
      </c>
      <c r="D72" s="159" t="s">
        <v>68</v>
      </c>
      <c r="E72" s="53">
        <v>7283234.9900000002</v>
      </c>
    </row>
    <row r="73" spans="2:5" x14ac:dyDescent="0.25">
      <c r="B73" s="157">
        <v>46281</v>
      </c>
      <c r="C73" s="158" t="s">
        <v>83</v>
      </c>
      <c r="D73" s="159" t="s">
        <v>27</v>
      </c>
      <c r="E73" s="53">
        <v>2100</v>
      </c>
    </row>
    <row r="74" spans="2:5" x14ac:dyDescent="0.25">
      <c r="B74" s="157">
        <v>46281</v>
      </c>
      <c r="C74" s="158" t="s">
        <v>84</v>
      </c>
      <c r="D74" s="159" t="s">
        <v>27</v>
      </c>
      <c r="E74" s="53">
        <v>116250</v>
      </c>
    </row>
    <row r="75" spans="2:5" x14ac:dyDescent="0.25">
      <c r="B75" s="157">
        <v>46283</v>
      </c>
      <c r="C75" s="158" t="s">
        <v>85</v>
      </c>
      <c r="D75" s="159" t="s">
        <v>44</v>
      </c>
      <c r="E75" s="53">
        <v>10918</v>
      </c>
    </row>
    <row r="76" spans="2:5" x14ac:dyDescent="0.25">
      <c r="B76" s="157">
        <v>46283</v>
      </c>
      <c r="C76" s="158" t="s">
        <v>86</v>
      </c>
      <c r="D76" s="159" t="s">
        <v>68</v>
      </c>
      <c r="E76" s="53">
        <v>1138959.98</v>
      </c>
    </row>
    <row r="77" spans="2:5" x14ac:dyDescent="0.25">
      <c r="B77" s="157">
        <v>46283</v>
      </c>
      <c r="C77" s="158" t="s">
        <v>87</v>
      </c>
      <c r="D77" s="159" t="s">
        <v>68</v>
      </c>
      <c r="E77" s="53">
        <v>72556.02</v>
      </c>
    </row>
    <row r="78" spans="2:5" x14ac:dyDescent="0.25">
      <c r="B78" s="157">
        <v>46283</v>
      </c>
      <c r="C78" s="158" t="s">
        <v>88</v>
      </c>
      <c r="D78" s="159" t="s">
        <v>68</v>
      </c>
      <c r="E78" s="53">
        <v>1425061.19</v>
      </c>
    </row>
    <row r="79" spans="2:5" x14ac:dyDescent="0.25">
      <c r="B79" s="157">
        <v>46286</v>
      </c>
      <c r="C79" s="158" t="s">
        <v>89</v>
      </c>
      <c r="D79" s="159" t="s">
        <v>68</v>
      </c>
      <c r="E79" s="53">
        <v>4383258.1100000003</v>
      </c>
    </row>
    <row r="80" spans="2:5" x14ac:dyDescent="0.25">
      <c r="B80" s="157">
        <v>46286</v>
      </c>
      <c r="C80" s="158" t="s">
        <v>90</v>
      </c>
      <c r="D80" s="159" t="s">
        <v>68</v>
      </c>
      <c r="E80" s="53">
        <v>186190.2</v>
      </c>
    </row>
    <row r="81" spans="2:5" x14ac:dyDescent="0.25">
      <c r="B81" s="157">
        <v>46288</v>
      </c>
      <c r="C81" s="158" t="s">
        <v>91</v>
      </c>
      <c r="D81" s="159" t="s">
        <v>68</v>
      </c>
      <c r="E81" s="53">
        <v>9278429.6300000008</v>
      </c>
    </row>
    <row r="82" spans="2:5" x14ac:dyDescent="0.25">
      <c r="B82" s="157">
        <v>46288</v>
      </c>
      <c r="C82" s="158" t="s">
        <v>92</v>
      </c>
      <c r="D82" s="159" t="s">
        <v>68</v>
      </c>
      <c r="E82" s="53">
        <v>735584.96</v>
      </c>
    </row>
    <row r="83" spans="2:5" x14ac:dyDescent="0.25">
      <c r="B83" s="157">
        <v>46288</v>
      </c>
      <c r="C83" s="158" t="s">
        <v>93</v>
      </c>
      <c r="D83" s="159" t="s">
        <v>49</v>
      </c>
      <c r="E83" s="53">
        <v>120510</v>
      </c>
    </row>
    <row r="84" spans="2:5" x14ac:dyDescent="0.25">
      <c r="B84" s="157">
        <v>46290</v>
      </c>
      <c r="C84" s="158" t="s">
        <v>94</v>
      </c>
      <c r="D84" s="159" t="s">
        <v>44</v>
      </c>
      <c r="E84" s="53">
        <v>15195.63</v>
      </c>
    </row>
    <row r="85" spans="2:5" x14ac:dyDescent="0.25">
      <c r="B85" s="157">
        <v>46293</v>
      </c>
      <c r="C85" s="158" t="s">
        <v>95</v>
      </c>
      <c r="D85" s="159" t="s">
        <v>68</v>
      </c>
      <c r="E85" s="53">
        <v>10773732.359999999</v>
      </c>
    </row>
    <row r="86" spans="2:5" x14ac:dyDescent="0.25">
      <c r="B86" s="157">
        <v>46293</v>
      </c>
      <c r="C86" s="158" t="s">
        <v>96</v>
      </c>
      <c r="D86" s="159" t="s">
        <v>68</v>
      </c>
      <c r="E86" s="53">
        <v>144224.15</v>
      </c>
    </row>
    <row r="87" spans="2:5" x14ac:dyDescent="0.25">
      <c r="B87" s="157">
        <v>46293</v>
      </c>
      <c r="C87" s="158" t="s">
        <v>97</v>
      </c>
      <c r="D87" s="159" t="s">
        <v>68</v>
      </c>
      <c r="E87" s="53">
        <v>34923.65</v>
      </c>
    </row>
    <row r="88" spans="2:5" x14ac:dyDescent="0.25">
      <c r="B88" s="157">
        <v>46294</v>
      </c>
      <c r="C88" s="158" t="s">
        <v>98</v>
      </c>
      <c r="D88" s="159" t="s">
        <v>21</v>
      </c>
      <c r="E88" s="53">
        <v>41420</v>
      </c>
    </row>
    <row r="89" spans="2:5" x14ac:dyDescent="0.25">
      <c r="B89" s="157">
        <v>46294</v>
      </c>
      <c r="C89" s="158" t="s">
        <v>99</v>
      </c>
      <c r="D89" s="159" t="s">
        <v>68</v>
      </c>
      <c r="E89" s="53">
        <v>848470</v>
      </c>
    </row>
    <row r="90" spans="2:5" x14ac:dyDescent="0.25">
      <c r="B90" s="157">
        <v>46295</v>
      </c>
      <c r="C90" s="158" t="s">
        <v>95</v>
      </c>
      <c r="D90" s="159" t="s">
        <v>68</v>
      </c>
      <c r="E90" s="53">
        <v>283498.45</v>
      </c>
    </row>
    <row r="91" spans="2:5" x14ac:dyDescent="0.25">
      <c r="B91" s="157">
        <v>46295</v>
      </c>
      <c r="C91" s="158" t="s">
        <v>100</v>
      </c>
      <c r="D91" s="159" t="s">
        <v>68</v>
      </c>
      <c r="E91" s="53">
        <v>891266.67</v>
      </c>
    </row>
    <row r="92" spans="2:5" ht="16.5" thickBot="1" x14ac:dyDescent="0.3">
      <c r="B92" s="44"/>
      <c r="C92" s="44"/>
      <c r="D92" s="47" t="s">
        <v>4</v>
      </c>
      <c r="E92" s="48">
        <f>SUM(E59:E91)</f>
        <v>56369987.100000009</v>
      </c>
    </row>
    <row r="93" spans="2:5" ht="16.5" thickTop="1" x14ac:dyDescent="0.25">
      <c r="B93" s="44"/>
      <c r="C93" s="44"/>
      <c r="D93" s="44"/>
      <c r="E93" s="44"/>
    </row>
    <row r="94" spans="2:5" ht="16.5" thickBot="1" x14ac:dyDescent="0.3">
      <c r="B94" s="229" t="s">
        <v>30</v>
      </c>
      <c r="C94" s="229"/>
      <c r="D94" s="229"/>
      <c r="E94" s="229"/>
    </row>
    <row r="95" spans="2:5" ht="16.5" thickBot="1" x14ac:dyDescent="0.3">
      <c r="B95" s="63" t="s">
        <v>2</v>
      </c>
      <c r="C95" s="64" t="s">
        <v>1</v>
      </c>
      <c r="D95" s="61" t="s">
        <v>7</v>
      </c>
      <c r="E95" s="65" t="s">
        <v>8</v>
      </c>
    </row>
    <row r="96" spans="2:5" x14ac:dyDescent="0.25">
      <c r="B96" s="160">
        <v>46266</v>
      </c>
      <c r="C96" s="161">
        <v>202260115667255</v>
      </c>
      <c r="D96" s="230" t="s">
        <v>30</v>
      </c>
      <c r="E96" s="162">
        <v>144540</v>
      </c>
    </row>
    <row r="97" spans="2:5" x14ac:dyDescent="0.25">
      <c r="B97" s="160">
        <v>46283</v>
      </c>
      <c r="C97" s="161">
        <v>202260117375273</v>
      </c>
      <c r="D97" s="231"/>
      <c r="E97" s="162">
        <v>126165.6</v>
      </c>
    </row>
    <row r="98" spans="2:5" x14ac:dyDescent="0.25">
      <c r="B98" s="160">
        <v>46293</v>
      </c>
      <c r="C98" s="161">
        <v>202260118159767</v>
      </c>
      <c r="D98" s="231"/>
      <c r="E98" s="162">
        <v>21658238.57</v>
      </c>
    </row>
    <row r="99" spans="2:5" x14ac:dyDescent="0.25">
      <c r="B99" s="160">
        <v>46295</v>
      </c>
      <c r="C99" s="161">
        <v>202260118414173</v>
      </c>
      <c r="D99" s="231"/>
      <c r="E99" s="162">
        <v>7664223.4000000004</v>
      </c>
    </row>
    <row r="100" spans="2:5" x14ac:dyDescent="0.25">
      <c r="B100" s="160">
        <v>46295</v>
      </c>
      <c r="C100" s="161">
        <v>202260118414782</v>
      </c>
      <c r="D100" s="232"/>
      <c r="E100" s="162">
        <v>14530.6</v>
      </c>
    </row>
    <row r="101" spans="2:5" ht="16.5" thickBot="1" x14ac:dyDescent="0.3">
      <c r="B101" s="44"/>
      <c r="C101" s="44"/>
      <c r="D101" s="47" t="s">
        <v>4</v>
      </c>
      <c r="E101" s="48">
        <f>SUM(E96:E100)</f>
        <v>29607698.170000002</v>
      </c>
    </row>
    <row r="102" spans="2:5" ht="16.5" thickTop="1" x14ac:dyDescent="0.25">
      <c r="B102" s="44"/>
      <c r="C102" s="44"/>
      <c r="D102" s="44"/>
      <c r="E102" s="44"/>
    </row>
    <row r="103" spans="2:5" ht="15.75" x14ac:dyDescent="0.25">
      <c r="B103" s="44"/>
      <c r="C103" s="44"/>
      <c r="D103" s="44"/>
      <c r="E103" s="44"/>
    </row>
    <row r="104" spans="2:5" ht="16.5" thickBot="1" x14ac:dyDescent="0.3">
      <c r="B104" s="235" t="s">
        <v>32</v>
      </c>
      <c r="C104" s="235"/>
      <c r="D104" s="235"/>
      <c r="E104" s="235"/>
    </row>
    <row r="105" spans="2:5" ht="16.5" thickBot="1" x14ac:dyDescent="0.3">
      <c r="B105" s="66" t="s">
        <v>2</v>
      </c>
      <c r="C105" s="64" t="s">
        <v>1</v>
      </c>
      <c r="D105" s="64" t="s">
        <v>7</v>
      </c>
      <c r="E105" s="62" t="s">
        <v>8</v>
      </c>
    </row>
    <row r="106" spans="2:5" x14ac:dyDescent="0.25">
      <c r="B106" s="100">
        <v>46268</v>
      </c>
      <c r="C106" s="99">
        <v>4524000032122</v>
      </c>
      <c r="D106" s="261" t="s">
        <v>41</v>
      </c>
      <c r="E106" s="101">
        <v>59815.65</v>
      </c>
    </row>
    <row r="107" spans="2:5" x14ac:dyDescent="0.25">
      <c r="B107" s="100">
        <v>46269</v>
      </c>
      <c r="C107" s="99">
        <v>4524000050125</v>
      </c>
      <c r="D107" s="262"/>
      <c r="E107" s="101">
        <v>1128619.75</v>
      </c>
    </row>
    <row r="108" spans="2:5" x14ac:dyDescent="0.25">
      <c r="B108" s="100">
        <v>46272</v>
      </c>
      <c r="C108" s="99">
        <v>4524000050101</v>
      </c>
      <c r="D108" s="262"/>
      <c r="E108" s="101">
        <v>116451.52</v>
      </c>
    </row>
    <row r="109" spans="2:5" x14ac:dyDescent="0.25">
      <c r="B109" s="100">
        <v>46272</v>
      </c>
      <c r="C109" s="99">
        <v>4524000050362</v>
      </c>
      <c r="D109" s="262"/>
      <c r="E109" s="101">
        <v>97615.1</v>
      </c>
    </row>
    <row r="110" spans="2:5" x14ac:dyDescent="0.25">
      <c r="B110" s="100">
        <v>46272</v>
      </c>
      <c r="C110" s="99">
        <v>4524000051311</v>
      </c>
      <c r="D110" s="262"/>
      <c r="E110" s="101">
        <v>718815.25</v>
      </c>
    </row>
    <row r="111" spans="2:5" x14ac:dyDescent="0.25">
      <c r="B111" s="100">
        <v>46276</v>
      </c>
      <c r="C111" s="99">
        <v>4524000032823</v>
      </c>
      <c r="D111" s="262"/>
      <c r="E111" s="101">
        <v>311980</v>
      </c>
    </row>
    <row r="112" spans="2:5" x14ac:dyDescent="0.25">
      <c r="B112" s="100">
        <v>46276</v>
      </c>
      <c r="C112" s="99">
        <v>4524000057071</v>
      </c>
      <c r="D112" s="262"/>
      <c r="E112" s="101">
        <v>1896723.57</v>
      </c>
    </row>
    <row r="113" spans="2:5" x14ac:dyDescent="0.25">
      <c r="B113" s="100">
        <v>46279</v>
      </c>
      <c r="C113" s="99">
        <v>4524000032821</v>
      </c>
      <c r="D113" s="262"/>
      <c r="E113" s="101">
        <v>1228794.69</v>
      </c>
    </row>
    <row r="114" spans="2:5" x14ac:dyDescent="0.25">
      <c r="B114" s="100">
        <v>46283</v>
      </c>
      <c r="C114" s="99">
        <v>4524000039276</v>
      </c>
      <c r="D114" s="262"/>
      <c r="E114" s="101">
        <v>124649.01</v>
      </c>
    </row>
    <row r="115" spans="2:5" x14ac:dyDescent="0.25">
      <c r="B115" s="100">
        <v>46283</v>
      </c>
      <c r="C115" s="99">
        <v>4524000056443</v>
      </c>
      <c r="D115" s="262"/>
      <c r="E115" s="101">
        <v>1558303.36</v>
      </c>
    </row>
    <row r="116" spans="2:5" x14ac:dyDescent="0.25">
      <c r="B116" s="100">
        <v>46283</v>
      </c>
      <c r="C116" s="99">
        <v>4524000057338</v>
      </c>
      <c r="D116" s="262"/>
      <c r="E116" s="101">
        <v>3000</v>
      </c>
    </row>
    <row r="117" spans="2:5" x14ac:dyDescent="0.25">
      <c r="B117" s="100">
        <v>46286</v>
      </c>
      <c r="C117" s="99">
        <v>4524000038867</v>
      </c>
      <c r="D117" s="262"/>
      <c r="E117" s="101">
        <v>1140602.5900000001</v>
      </c>
    </row>
    <row r="118" spans="2:5" x14ac:dyDescent="0.25">
      <c r="B118" s="100">
        <v>46288</v>
      </c>
      <c r="C118" s="99">
        <v>4524000053368</v>
      </c>
      <c r="D118" s="262"/>
      <c r="E118" s="101">
        <v>484772</v>
      </c>
    </row>
    <row r="119" spans="2:5" x14ac:dyDescent="0.25">
      <c r="B119" s="100">
        <v>46290</v>
      </c>
      <c r="C119" s="99">
        <v>4524000039675</v>
      </c>
      <c r="D119" s="262"/>
      <c r="E119" s="101">
        <v>103005</v>
      </c>
    </row>
    <row r="120" spans="2:5" x14ac:dyDescent="0.25">
      <c r="B120" s="100">
        <v>46290</v>
      </c>
      <c r="C120" s="99">
        <v>4524000039675</v>
      </c>
      <c r="D120" s="262"/>
      <c r="E120" s="101">
        <v>1215.4100000000001</v>
      </c>
    </row>
    <row r="121" spans="2:5" x14ac:dyDescent="0.25">
      <c r="B121" s="100">
        <v>46290</v>
      </c>
      <c r="C121" s="99">
        <v>4524000059469</v>
      </c>
      <c r="D121" s="262"/>
      <c r="E121" s="101">
        <v>3946745.84</v>
      </c>
    </row>
    <row r="122" spans="2:5" x14ac:dyDescent="0.25">
      <c r="B122" s="100">
        <v>46290</v>
      </c>
      <c r="C122" s="99">
        <v>4524000057079</v>
      </c>
      <c r="D122" s="262"/>
      <c r="E122" s="101">
        <v>1360765.76</v>
      </c>
    </row>
    <row r="123" spans="2:5" x14ac:dyDescent="0.25">
      <c r="B123" s="100">
        <v>46293</v>
      </c>
      <c r="C123" s="99">
        <v>4524000033134</v>
      </c>
      <c r="D123" s="262"/>
      <c r="E123" s="101">
        <v>375813.64</v>
      </c>
    </row>
    <row r="124" spans="2:5" x14ac:dyDescent="0.25">
      <c r="B124" s="100">
        <v>46293</v>
      </c>
      <c r="C124" s="99">
        <v>4524000034766</v>
      </c>
      <c r="D124" s="262"/>
      <c r="E124" s="101">
        <v>226166.41</v>
      </c>
    </row>
    <row r="125" spans="2:5" x14ac:dyDescent="0.25">
      <c r="B125" s="100">
        <v>46293</v>
      </c>
      <c r="C125" s="99">
        <v>4524000055929</v>
      </c>
      <c r="D125" s="262"/>
      <c r="E125" s="101">
        <v>2000</v>
      </c>
    </row>
    <row r="126" spans="2:5" x14ac:dyDescent="0.25">
      <c r="B126" s="100">
        <v>46295</v>
      </c>
      <c r="C126" s="99">
        <v>4524000030504</v>
      </c>
      <c r="D126" s="262"/>
      <c r="E126" s="101">
        <v>241040.09</v>
      </c>
    </row>
    <row r="127" spans="2:5" x14ac:dyDescent="0.25">
      <c r="B127" s="100">
        <v>46295</v>
      </c>
      <c r="C127" s="99">
        <v>4524000031474</v>
      </c>
      <c r="D127" s="262"/>
      <c r="E127" s="101">
        <v>342720</v>
      </c>
    </row>
    <row r="128" spans="2:5" x14ac:dyDescent="0.25">
      <c r="B128" s="100">
        <v>46295</v>
      </c>
      <c r="C128" s="99">
        <v>4524000051534</v>
      </c>
      <c r="D128" s="262"/>
      <c r="E128" s="101">
        <v>40296.800000000003</v>
      </c>
    </row>
    <row r="129" spans="2:5" ht="16.5" thickBot="1" x14ac:dyDescent="0.3">
      <c r="B129" s="238" t="s">
        <v>13</v>
      </c>
      <c r="C129" s="238"/>
      <c r="D129" s="238"/>
      <c r="E129" s="58">
        <f>SUM(E106:E128)</f>
        <v>15509911.439999999</v>
      </c>
    </row>
    <row r="130" spans="2:5" ht="16.5" thickTop="1" x14ac:dyDescent="0.25">
      <c r="B130" s="44"/>
      <c r="C130" s="44"/>
      <c r="D130" s="44"/>
      <c r="E130" s="44"/>
    </row>
    <row r="131" spans="2:5" ht="15.75" x14ac:dyDescent="0.25">
      <c r="B131" s="46"/>
      <c r="C131" s="45"/>
      <c r="D131" s="49"/>
      <c r="E131" s="50"/>
    </row>
    <row r="132" spans="2:5" ht="15.75" x14ac:dyDescent="0.25">
      <c r="B132" s="51"/>
      <c r="C132" s="51"/>
      <c r="D132" s="51"/>
      <c r="E132" s="52"/>
    </row>
    <row r="133" spans="2:5" ht="15.75" x14ac:dyDescent="0.25">
      <c r="B133" s="51"/>
      <c r="C133" s="51"/>
      <c r="D133" s="51"/>
      <c r="E133" s="52"/>
    </row>
    <row r="134" spans="2:5" ht="16.5" thickBot="1" x14ac:dyDescent="0.3">
      <c r="B134" s="51"/>
      <c r="C134" s="51"/>
      <c r="D134" s="51"/>
      <c r="E134" s="52"/>
    </row>
    <row r="135" spans="2:5" ht="16.5" thickBot="1" x14ac:dyDescent="0.3">
      <c r="B135" s="253" t="s">
        <v>22</v>
      </c>
      <c r="C135" s="254"/>
      <c r="D135" s="254"/>
      <c r="E135" s="163">
        <f>SUM(E92+E101+E129)</f>
        <v>101487596.71000001</v>
      </c>
    </row>
    <row r="148" spans="2:6" ht="17.25" thickBot="1" x14ac:dyDescent="0.3">
      <c r="B148" s="255" t="s">
        <v>20</v>
      </c>
      <c r="C148" s="255"/>
      <c r="D148" s="255"/>
      <c r="E148" s="255"/>
      <c r="F148" s="42"/>
    </row>
    <row r="149" spans="2:6" ht="16.5" thickBot="1" x14ac:dyDescent="0.3">
      <c r="B149" s="59" t="s">
        <v>2</v>
      </c>
      <c r="C149" s="60" t="s">
        <v>1</v>
      </c>
      <c r="D149" s="67" t="s">
        <v>7</v>
      </c>
      <c r="E149" s="68" t="s">
        <v>12</v>
      </c>
    </row>
    <row r="150" spans="2:6" ht="15.75" x14ac:dyDescent="0.25">
      <c r="B150" s="172">
        <v>46267</v>
      </c>
      <c r="C150" s="173">
        <v>4524000034289</v>
      </c>
      <c r="D150" s="256" t="s">
        <v>33</v>
      </c>
      <c r="E150" s="174">
        <v>49970</v>
      </c>
    </row>
    <row r="151" spans="2:6" ht="15.75" x14ac:dyDescent="0.25">
      <c r="B151" s="172">
        <v>46272</v>
      </c>
      <c r="C151" s="173">
        <v>4524000036556</v>
      </c>
      <c r="D151" s="257"/>
      <c r="E151" s="174">
        <v>118000</v>
      </c>
    </row>
    <row r="152" spans="2:6" ht="15.75" x14ac:dyDescent="0.25">
      <c r="B152" s="172">
        <v>46274</v>
      </c>
      <c r="C152" s="173">
        <v>4524000034226</v>
      </c>
      <c r="D152" s="257"/>
      <c r="E152" s="174">
        <v>203603.8</v>
      </c>
    </row>
    <row r="153" spans="2:6" ht="15.75" x14ac:dyDescent="0.25">
      <c r="B153" s="172">
        <v>46275</v>
      </c>
      <c r="C153" s="173">
        <v>4524000054605</v>
      </c>
      <c r="D153" s="257"/>
      <c r="E153" s="174">
        <v>358479</v>
      </c>
    </row>
    <row r="154" spans="2:6" ht="15.75" x14ac:dyDescent="0.25">
      <c r="B154" s="172">
        <v>46294</v>
      </c>
      <c r="C154" s="173">
        <v>4524000032950</v>
      </c>
      <c r="D154" s="258"/>
      <c r="E154" s="174">
        <v>261046.39999999999</v>
      </c>
    </row>
    <row r="155" spans="2:6" x14ac:dyDescent="0.25">
      <c r="B155" s="169"/>
      <c r="C155" s="186"/>
      <c r="D155" s="187" t="s">
        <v>4</v>
      </c>
      <c r="E155" s="188">
        <f>SUM(E150:E154)</f>
        <v>991099.20000000007</v>
      </c>
    </row>
    <row r="156" spans="2:6" x14ac:dyDescent="0.25">
      <c r="B156" s="126"/>
      <c r="C156" s="127"/>
      <c r="D156" s="128"/>
      <c r="E156" s="129"/>
    </row>
    <row r="157" spans="2:6" ht="15.75" x14ac:dyDescent="0.25">
      <c r="B157" s="259" t="s">
        <v>101</v>
      </c>
      <c r="C157" s="259"/>
      <c r="D157" s="259"/>
      <c r="E157" s="259"/>
    </row>
    <row r="158" spans="2:6" ht="15.75" x14ac:dyDescent="0.25">
      <c r="B158" s="241" t="s">
        <v>102</v>
      </c>
      <c r="C158" s="241"/>
      <c r="D158" s="241"/>
      <c r="E158" s="241"/>
    </row>
    <row r="159" spans="2:6" ht="16.5" x14ac:dyDescent="0.25">
      <c r="B159" s="242" t="s">
        <v>107</v>
      </c>
      <c r="C159" s="242"/>
      <c r="D159" s="242"/>
      <c r="E159" s="242"/>
    </row>
    <row r="160" spans="2:6" ht="15.75" x14ac:dyDescent="0.25">
      <c r="B160" s="243" t="s">
        <v>103</v>
      </c>
      <c r="C160" s="243"/>
      <c r="D160" s="243"/>
      <c r="E160" s="243"/>
    </row>
    <row r="161" spans="1:6" ht="16.5" thickBot="1" x14ac:dyDescent="0.3">
      <c r="B161" s="192"/>
      <c r="C161" s="192"/>
      <c r="D161" s="192"/>
      <c r="E161" s="192"/>
    </row>
    <row r="162" spans="1:6" ht="16.5" thickBot="1" x14ac:dyDescent="0.3">
      <c r="A162" s="69"/>
      <c r="B162" s="175" t="s">
        <v>104</v>
      </c>
      <c r="C162" s="175" t="s">
        <v>1</v>
      </c>
      <c r="D162" s="176" t="s">
        <v>7</v>
      </c>
      <c r="E162" s="175" t="s">
        <v>105</v>
      </c>
      <c r="F162" s="69"/>
    </row>
    <row r="163" spans="1:6" ht="15.75" x14ac:dyDescent="0.25">
      <c r="A163" s="69"/>
      <c r="B163" s="177">
        <v>46276</v>
      </c>
      <c r="C163" s="178">
        <v>452400005267</v>
      </c>
      <c r="D163" s="179" t="s">
        <v>106</v>
      </c>
      <c r="E163" s="180">
        <v>756660.1</v>
      </c>
      <c r="F163" s="69"/>
    </row>
    <row r="164" spans="1:6" ht="15.75" x14ac:dyDescent="0.25">
      <c r="A164" s="69"/>
      <c r="B164" s="181">
        <v>46276</v>
      </c>
      <c r="C164" s="182">
        <v>4524000050961</v>
      </c>
      <c r="D164" s="183" t="s">
        <v>106</v>
      </c>
      <c r="E164" s="184">
        <v>225000</v>
      </c>
      <c r="F164" s="69"/>
    </row>
    <row r="165" spans="1:6" ht="15.75" x14ac:dyDescent="0.25">
      <c r="A165" s="69"/>
      <c r="B165" s="244" t="s">
        <v>13</v>
      </c>
      <c r="C165" s="245"/>
      <c r="D165" s="246"/>
      <c r="E165" s="185">
        <v>854203.98999999987</v>
      </c>
      <c r="F165" s="69"/>
    </row>
    <row r="166" spans="1:6" x14ac:dyDescent="0.25">
      <c r="B166" s="126"/>
      <c r="C166" s="127"/>
      <c r="D166" s="128"/>
      <c r="E166" s="129"/>
    </row>
    <row r="167" spans="1:6" ht="16.5" x14ac:dyDescent="0.25">
      <c r="A167" s="3"/>
      <c r="B167" s="132"/>
      <c r="C167" s="132"/>
      <c r="D167" s="132"/>
      <c r="E167" s="133"/>
      <c r="F167" s="19"/>
    </row>
    <row r="168" spans="1:6" ht="17.25" thickBot="1" x14ac:dyDescent="0.3">
      <c r="A168" s="3"/>
      <c r="B168" s="134"/>
      <c r="C168" s="135"/>
      <c r="D168" s="136"/>
      <c r="E168" s="136"/>
      <c r="F168" s="30"/>
    </row>
    <row r="169" spans="1:6" ht="24" thickBot="1" x14ac:dyDescent="0.3">
      <c r="A169" s="3"/>
      <c r="B169" s="223" t="s">
        <v>5</v>
      </c>
      <c r="C169" s="224"/>
      <c r="D169" s="224"/>
      <c r="E169" s="57">
        <f>E155+E165</f>
        <v>1845303.19</v>
      </c>
    </row>
    <row r="170" spans="1:6" x14ac:dyDescent="0.25">
      <c r="A170" s="3"/>
      <c r="B170" s="130"/>
      <c r="C170" s="131"/>
      <c r="D170" s="131"/>
      <c r="E170" s="137"/>
      <c r="F170" s="3"/>
    </row>
    <row r="171" spans="1:6" x14ac:dyDescent="0.25">
      <c r="A171" s="4"/>
      <c r="B171" s="138"/>
      <c r="C171" s="138"/>
      <c r="D171" s="20"/>
      <c r="E171" s="21"/>
      <c r="F171" s="3"/>
    </row>
    <row r="172" spans="1:6" ht="18" x14ac:dyDescent="0.25">
      <c r="A172" s="22"/>
      <c r="B172" s="139"/>
      <c r="C172" s="139"/>
      <c r="D172" s="140"/>
      <c r="E172" s="141"/>
      <c r="F172" s="6"/>
    </row>
    <row r="173" spans="1:6" ht="18" x14ac:dyDescent="0.25">
      <c r="A173" s="22"/>
      <c r="B173" s="139"/>
      <c r="C173" s="139"/>
      <c r="D173" s="140"/>
      <c r="E173" s="142"/>
      <c r="F173" s="3"/>
    </row>
    <row r="174" spans="1:6" ht="18" x14ac:dyDescent="0.25">
      <c r="A174" s="22"/>
      <c r="B174" s="143"/>
      <c r="C174" s="139"/>
      <c r="D174" s="131"/>
      <c r="E174" s="144"/>
      <c r="F174" s="3"/>
    </row>
    <row r="175" spans="1:6" ht="18" x14ac:dyDescent="0.25">
      <c r="A175" s="22"/>
      <c r="B175" s="139"/>
      <c r="C175" s="139"/>
      <c r="D175" s="138"/>
      <c r="E175" s="138"/>
      <c r="F175" s="4"/>
    </row>
    <row r="176" spans="1:6" ht="16.5" x14ac:dyDescent="0.25">
      <c r="A176" s="4"/>
      <c r="B176" s="145"/>
      <c r="C176" s="145"/>
      <c r="D176" s="139"/>
      <c r="E176" s="139"/>
      <c r="F176" s="4"/>
    </row>
    <row r="177" spans="1:6" ht="16.5" x14ac:dyDescent="0.25">
      <c r="A177" s="4"/>
      <c r="B177" s="5"/>
      <c r="C177" s="5"/>
      <c r="D177" s="191"/>
      <c r="E177" s="191"/>
      <c r="F177" s="4"/>
    </row>
    <row r="181" spans="1:6" ht="18.75" x14ac:dyDescent="0.3">
      <c r="B181" s="27"/>
      <c r="C181" s="27"/>
      <c r="D181" s="28"/>
      <c r="E181" s="4"/>
    </row>
    <row r="182" spans="1:6" ht="19.5" thickBot="1" x14ac:dyDescent="0.35">
      <c r="B182" s="225" t="s">
        <v>18</v>
      </c>
      <c r="C182" s="225"/>
      <c r="D182" s="225"/>
      <c r="E182" s="225"/>
      <c r="F182" s="29"/>
    </row>
    <row r="183" spans="1:6" ht="16.5" thickBot="1" x14ac:dyDescent="0.3">
      <c r="A183" s="75"/>
      <c r="B183" s="70" t="s">
        <v>1</v>
      </c>
      <c r="C183" s="71" t="s">
        <v>2</v>
      </c>
      <c r="D183" s="72" t="s">
        <v>3</v>
      </c>
      <c r="E183" s="73" t="s">
        <v>4</v>
      </c>
      <c r="F183" s="74"/>
    </row>
    <row r="184" spans="1:6" ht="15.75" x14ac:dyDescent="0.25">
      <c r="A184" s="75"/>
      <c r="B184" s="97">
        <v>510040150</v>
      </c>
      <c r="C184" s="94">
        <v>45812</v>
      </c>
      <c r="D184" s="104"/>
      <c r="E184" s="96"/>
      <c r="F184" s="74"/>
    </row>
    <row r="185" spans="1:6" ht="19.5" thickBot="1" x14ac:dyDescent="0.35">
      <c r="B185" s="221" t="s">
        <v>24</v>
      </c>
      <c r="C185" s="221"/>
      <c r="D185" s="23">
        <f>SUM(D184:D184)</f>
        <v>0</v>
      </c>
      <c r="E185" s="23">
        <f>SUM(E184:E184)</f>
        <v>0</v>
      </c>
    </row>
    <row r="186" spans="1:6" ht="15.75" thickTop="1" x14ac:dyDescent="0.25">
      <c r="B186" s="8"/>
      <c r="C186" s="8"/>
      <c r="D186" s="9"/>
      <c r="E186" s="10"/>
    </row>
    <row r="187" spans="1:6" x14ac:dyDescent="0.25">
      <c r="B187" s="8"/>
      <c r="C187" s="8"/>
      <c r="D187" s="9"/>
      <c r="E187" s="10"/>
    </row>
    <row r="188" spans="1:6" ht="19.5" thickBot="1" x14ac:dyDescent="0.35">
      <c r="B188" s="225" t="s">
        <v>25</v>
      </c>
      <c r="C188" s="225"/>
      <c r="D188" s="225"/>
      <c r="E188" s="225"/>
    </row>
    <row r="189" spans="1:6" ht="16.5" thickBot="1" x14ac:dyDescent="0.3">
      <c r="B189" s="115" t="s">
        <v>16</v>
      </c>
      <c r="C189" s="115" t="s">
        <v>1</v>
      </c>
      <c r="D189" s="115" t="s">
        <v>17</v>
      </c>
      <c r="E189" s="73" t="s">
        <v>4</v>
      </c>
    </row>
    <row r="190" spans="1:6" ht="15.75" x14ac:dyDescent="0.25">
      <c r="A190" s="69"/>
      <c r="B190" s="54"/>
      <c r="C190" s="55"/>
      <c r="D190" s="102"/>
      <c r="E190" s="56"/>
      <c r="F190" s="69"/>
    </row>
    <row r="191" spans="1:6" ht="19.5" thickBot="1" x14ac:dyDescent="0.35">
      <c r="B191" s="221" t="s">
        <v>9</v>
      </c>
      <c r="C191" s="221"/>
      <c r="D191" s="23"/>
      <c r="E191" s="23">
        <f>SUM(E190:E190)</f>
        <v>0</v>
      </c>
    </row>
    <row r="192" spans="1:6" ht="19.5" thickTop="1" x14ac:dyDescent="0.3">
      <c r="B192" s="193"/>
      <c r="C192" s="193"/>
      <c r="D192" s="28"/>
      <c r="E192" s="28"/>
    </row>
    <row r="197" spans="1:5" ht="18.75" x14ac:dyDescent="0.3">
      <c r="B197" s="193"/>
      <c r="C197" s="193"/>
      <c r="D197" s="28"/>
      <c r="E197" s="28"/>
    </row>
    <row r="198" spans="1:5" ht="19.5" thickBot="1" x14ac:dyDescent="0.35">
      <c r="B198" s="225" t="s">
        <v>21</v>
      </c>
      <c r="C198" s="225"/>
      <c r="D198" s="225"/>
      <c r="E198" s="225"/>
    </row>
    <row r="199" spans="1:5" ht="16.5" thickBot="1" x14ac:dyDescent="0.3">
      <c r="B199" s="70" t="s">
        <v>1</v>
      </c>
      <c r="C199" s="71" t="s">
        <v>2</v>
      </c>
      <c r="D199" s="72" t="s">
        <v>3</v>
      </c>
      <c r="E199" s="73" t="s">
        <v>4</v>
      </c>
    </row>
    <row r="200" spans="1:5" ht="15.75" x14ac:dyDescent="0.25">
      <c r="B200" s="87"/>
      <c r="C200" s="88"/>
      <c r="D200" s="90"/>
      <c r="E200" s="89"/>
    </row>
    <row r="201" spans="1:5" ht="19.5" thickBot="1" x14ac:dyDescent="0.35">
      <c r="B201" s="221" t="s">
        <v>9</v>
      </c>
      <c r="C201" s="221"/>
      <c r="D201" s="23">
        <f>SUM(D200:D200)</f>
        <v>0</v>
      </c>
      <c r="E201" s="23">
        <f>SUM(E200:E200)</f>
        <v>0</v>
      </c>
    </row>
    <row r="202" spans="1:5" ht="19.5" thickTop="1" x14ac:dyDescent="0.3">
      <c r="B202" s="193"/>
      <c r="C202" s="193"/>
      <c r="D202" s="28"/>
      <c r="E202" s="28"/>
    </row>
    <row r="203" spans="1:5" ht="19.5" thickBot="1" x14ac:dyDescent="0.35">
      <c r="B203" s="227" t="s">
        <v>42</v>
      </c>
      <c r="C203" s="227"/>
      <c r="D203" s="227"/>
      <c r="E203" s="228"/>
    </row>
    <row r="204" spans="1:5" ht="16.5" thickBot="1" x14ac:dyDescent="0.3">
      <c r="B204" s="114" t="s">
        <v>1</v>
      </c>
      <c r="C204" s="114" t="s">
        <v>2</v>
      </c>
      <c r="D204" s="113" t="s">
        <v>3</v>
      </c>
      <c r="E204" s="112" t="s">
        <v>4</v>
      </c>
    </row>
    <row r="205" spans="1:5" x14ac:dyDescent="0.25">
      <c r="B205" s="97"/>
      <c r="C205" s="111"/>
      <c r="D205" s="110"/>
      <c r="E205" s="95"/>
    </row>
    <row r="206" spans="1:5" x14ac:dyDescent="0.25">
      <c r="B206" s="103"/>
      <c r="C206" s="109"/>
      <c r="D206" s="108"/>
      <c r="E206" s="95"/>
    </row>
    <row r="207" spans="1:5" ht="19.5" thickBot="1" x14ac:dyDescent="0.35">
      <c r="B207" s="221" t="s">
        <v>9</v>
      </c>
      <c r="C207" s="221"/>
      <c r="D207" s="107">
        <f>SUM(D205:D206)</f>
        <v>0</v>
      </c>
      <c r="E207" s="106">
        <f>SUM(E205:E206)</f>
        <v>0</v>
      </c>
    </row>
    <row r="208" spans="1:5" ht="16.5" thickTop="1" x14ac:dyDescent="0.25">
      <c r="A208" s="105"/>
      <c r="B208" s="105"/>
      <c r="C208" s="105"/>
      <c r="D208" s="105"/>
      <c r="E208" s="105"/>
    </row>
    <row r="209" spans="2:6" ht="18.75" x14ac:dyDescent="0.3">
      <c r="B209" s="27"/>
      <c r="C209" s="27"/>
      <c r="D209" s="28"/>
      <c r="E209" s="38"/>
      <c r="F209" s="33"/>
    </row>
    <row r="210" spans="2:6" ht="15.75" thickBot="1" x14ac:dyDescent="0.3">
      <c r="B210" s="8"/>
      <c r="C210" s="8"/>
      <c r="D210" s="13"/>
      <c r="E210" s="12"/>
      <c r="F210" s="190"/>
    </row>
    <row r="211" spans="2:6" ht="24" thickBot="1" x14ac:dyDescent="0.3">
      <c r="B211" s="223" t="s">
        <v>5</v>
      </c>
      <c r="C211" s="224"/>
      <c r="D211" s="224"/>
      <c r="E211" s="57">
        <f>SUM(E191)</f>
        <v>0</v>
      </c>
      <c r="F211" s="41"/>
    </row>
    <row r="212" spans="2:6" ht="18.75" x14ac:dyDescent="0.3">
      <c r="B212" s="8"/>
      <c r="C212" s="14"/>
      <c r="D212" s="24"/>
      <c r="E212" s="12"/>
    </row>
    <row r="213" spans="2:6" x14ac:dyDescent="0.25">
      <c r="B213" s="8"/>
      <c r="C213" s="14"/>
      <c r="D213" s="9"/>
      <c r="E213" s="18"/>
    </row>
    <row r="223" spans="2:6" x14ac:dyDescent="0.25">
      <c r="B223" s="8"/>
      <c r="C223" s="8"/>
      <c r="D223" s="9"/>
      <c r="E223" s="4"/>
    </row>
    <row r="224" spans="2:6" ht="18.75" x14ac:dyDescent="0.3">
      <c r="B224" s="27"/>
      <c r="C224" s="27"/>
      <c r="D224" s="28"/>
      <c r="E224" s="4"/>
    </row>
    <row r="225" spans="1:5" ht="19.5" thickBot="1" x14ac:dyDescent="0.35">
      <c r="B225" s="225" t="s">
        <v>18</v>
      </c>
      <c r="C225" s="225"/>
      <c r="D225" s="225"/>
      <c r="E225" s="225"/>
    </row>
    <row r="226" spans="1:5" ht="16.5" thickBot="1" x14ac:dyDescent="0.3">
      <c r="A226" s="75"/>
      <c r="B226" s="70" t="s">
        <v>1</v>
      </c>
      <c r="C226" s="71" t="s">
        <v>2</v>
      </c>
      <c r="D226" s="72" t="s">
        <v>3</v>
      </c>
      <c r="E226" s="73" t="s">
        <v>4</v>
      </c>
    </row>
    <row r="227" spans="1:5" ht="15.75" x14ac:dyDescent="0.25">
      <c r="A227" s="75"/>
      <c r="B227" s="97">
        <v>510040150</v>
      </c>
      <c r="C227" s="94">
        <v>45812</v>
      </c>
      <c r="D227" s="104"/>
      <c r="E227" s="96"/>
    </row>
    <row r="228" spans="1:5" ht="19.5" thickBot="1" x14ac:dyDescent="0.35">
      <c r="B228" s="221" t="s">
        <v>24</v>
      </c>
      <c r="C228" s="221"/>
      <c r="D228" s="23">
        <f>SUM(D227:D227)</f>
        <v>0</v>
      </c>
      <c r="E228" s="23">
        <f>SUM(E227:E227)</f>
        <v>0</v>
      </c>
    </row>
    <row r="229" spans="1:5" ht="15.75" thickTop="1" x14ac:dyDescent="0.25">
      <c r="B229" s="8"/>
      <c r="C229" s="8"/>
      <c r="D229" s="9"/>
      <c r="E229" s="10"/>
    </row>
    <row r="230" spans="1:5" x14ac:dyDescent="0.25">
      <c r="B230" s="8"/>
      <c r="C230" s="8"/>
      <c r="D230" s="9"/>
      <c r="E230" s="10"/>
    </row>
    <row r="231" spans="1:5" ht="19.5" thickBot="1" x14ac:dyDescent="0.35">
      <c r="B231" s="239" t="s">
        <v>10</v>
      </c>
      <c r="C231" s="239"/>
      <c r="D231" s="239"/>
      <c r="E231" s="239"/>
    </row>
    <row r="232" spans="1:5" ht="16.5" thickBot="1" x14ac:dyDescent="0.3">
      <c r="B232" s="59" t="s">
        <v>2</v>
      </c>
      <c r="C232" s="60" t="s">
        <v>1</v>
      </c>
      <c r="D232" s="61" t="s">
        <v>17</v>
      </c>
      <c r="E232" s="62" t="s">
        <v>12</v>
      </c>
    </row>
    <row r="233" spans="1:5" ht="30" x14ac:dyDescent="0.25">
      <c r="B233" s="209">
        <v>46266</v>
      </c>
      <c r="C233" s="210" t="s">
        <v>398</v>
      </c>
      <c r="D233" s="211" t="s">
        <v>399</v>
      </c>
      <c r="E233" s="212">
        <v>846041.15</v>
      </c>
    </row>
    <row r="234" spans="1:5" ht="30" x14ac:dyDescent="0.25">
      <c r="B234" s="203">
        <v>46267</v>
      </c>
      <c r="C234" s="204" t="s">
        <v>400</v>
      </c>
      <c r="D234" s="205" t="s">
        <v>399</v>
      </c>
      <c r="E234" s="206">
        <v>177162.12</v>
      </c>
    </row>
    <row r="235" spans="1:5" ht="30" x14ac:dyDescent="0.25">
      <c r="B235" s="203">
        <v>46268</v>
      </c>
      <c r="C235" s="204" t="s">
        <v>401</v>
      </c>
      <c r="D235" s="205" t="s">
        <v>399</v>
      </c>
      <c r="E235" s="206">
        <v>1692636.7200000002</v>
      </c>
    </row>
    <row r="236" spans="1:5" ht="30" x14ac:dyDescent="0.25">
      <c r="B236" s="203">
        <v>46269</v>
      </c>
      <c r="C236" s="202" t="s">
        <v>400</v>
      </c>
      <c r="D236" s="205" t="s">
        <v>399</v>
      </c>
      <c r="E236" s="206">
        <v>174292.52000000002</v>
      </c>
    </row>
    <row r="237" spans="1:5" ht="30" x14ac:dyDescent="0.25">
      <c r="B237" s="203">
        <v>46272</v>
      </c>
      <c r="C237" s="204" t="s">
        <v>402</v>
      </c>
      <c r="D237" s="205" t="s">
        <v>399</v>
      </c>
      <c r="E237" s="206">
        <v>711869.5</v>
      </c>
    </row>
    <row r="238" spans="1:5" ht="30" x14ac:dyDescent="0.25">
      <c r="B238" s="203">
        <v>46273</v>
      </c>
      <c r="C238" s="204" t="s">
        <v>400</v>
      </c>
      <c r="D238" s="205" t="s">
        <v>399</v>
      </c>
      <c r="E238" s="206">
        <v>804851.46</v>
      </c>
    </row>
    <row r="239" spans="1:5" ht="30" x14ac:dyDescent="0.25">
      <c r="B239" s="203">
        <v>46274</v>
      </c>
      <c r="C239" s="204" t="s">
        <v>403</v>
      </c>
      <c r="D239" s="205" t="s">
        <v>399</v>
      </c>
      <c r="E239" s="206">
        <v>468885.06</v>
      </c>
    </row>
    <row r="240" spans="1:5" ht="30" x14ac:dyDescent="0.25">
      <c r="B240" s="203">
        <v>46275</v>
      </c>
      <c r="C240" s="204" t="s">
        <v>404</v>
      </c>
      <c r="D240" s="205" t="s">
        <v>399</v>
      </c>
      <c r="E240" s="206">
        <v>192572</v>
      </c>
    </row>
    <row r="241" spans="2:5" ht="30" x14ac:dyDescent="0.25">
      <c r="B241" s="203">
        <v>46276</v>
      </c>
      <c r="C241" s="204" t="s">
        <v>401</v>
      </c>
      <c r="D241" s="205" t="s">
        <v>399</v>
      </c>
      <c r="E241" s="206">
        <v>158292.60999999999</v>
      </c>
    </row>
    <row r="242" spans="2:5" ht="30" x14ac:dyDescent="0.25">
      <c r="B242" s="203">
        <v>46279</v>
      </c>
      <c r="C242" s="204" t="s">
        <v>405</v>
      </c>
      <c r="D242" s="205" t="s">
        <v>399</v>
      </c>
      <c r="E242" s="206">
        <v>254829.49</v>
      </c>
    </row>
    <row r="243" spans="2:5" ht="30" x14ac:dyDescent="0.25">
      <c r="B243" s="203">
        <v>46280</v>
      </c>
      <c r="C243" s="204" t="s">
        <v>406</v>
      </c>
      <c r="D243" s="205" t="s">
        <v>399</v>
      </c>
      <c r="E243" s="206">
        <v>336126.3</v>
      </c>
    </row>
    <row r="244" spans="2:5" ht="30" x14ac:dyDescent="0.25">
      <c r="B244" s="203">
        <v>46281</v>
      </c>
      <c r="C244" s="204" t="s">
        <v>407</v>
      </c>
      <c r="D244" s="205" t="s">
        <v>399</v>
      </c>
      <c r="E244" s="206">
        <v>1148101.23</v>
      </c>
    </row>
    <row r="245" spans="2:5" ht="30" x14ac:dyDescent="0.25">
      <c r="B245" s="203">
        <v>46282</v>
      </c>
      <c r="C245" s="204" t="s">
        <v>408</v>
      </c>
      <c r="D245" s="205" t="s">
        <v>399</v>
      </c>
      <c r="E245" s="206">
        <v>126584.79</v>
      </c>
    </row>
    <row r="246" spans="2:5" ht="30" x14ac:dyDescent="0.25">
      <c r="B246" s="203">
        <v>46283</v>
      </c>
      <c r="C246" s="204" t="s">
        <v>409</v>
      </c>
      <c r="D246" s="205" t="s">
        <v>399</v>
      </c>
      <c r="E246" s="206">
        <v>507378.2</v>
      </c>
    </row>
    <row r="247" spans="2:5" ht="30" x14ac:dyDescent="0.25">
      <c r="B247" s="203">
        <v>46286</v>
      </c>
      <c r="C247" s="204" t="s">
        <v>402</v>
      </c>
      <c r="D247" s="205" t="s">
        <v>399</v>
      </c>
      <c r="E247" s="206">
        <v>358085.38</v>
      </c>
    </row>
    <row r="248" spans="2:5" ht="30" x14ac:dyDescent="0.25">
      <c r="B248" s="203">
        <v>46287</v>
      </c>
      <c r="C248" s="204" t="s">
        <v>408</v>
      </c>
      <c r="D248" s="205" t="s">
        <v>399</v>
      </c>
      <c r="E248" s="207">
        <v>291368.13</v>
      </c>
    </row>
    <row r="249" spans="2:5" ht="30" x14ac:dyDescent="0.25">
      <c r="B249" s="203">
        <v>46288</v>
      </c>
      <c r="C249" s="204" t="s">
        <v>402</v>
      </c>
      <c r="D249" s="205" t="s">
        <v>399</v>
      </c>
      <c r="E249" s="207">
        <v>88686727.769999996</v>
      </c>
    </row>
    <row r="250" spans="2:5" ht="30" x14ac:dyDescent="0.25">
      <c r="B250" s="203">
        <v>46290</v>
      </c>
      <c r="C250" s="204" t="s">
        <v>410</v>
      </c>
      <c r="D250" s="205" t="s">
        <v>399</v>
      </c>
      <c r="E250" s="207">
        <v>399490.17</v>
      </c>
    </row>
    <row r="251" spans="2:5" ht="30" x14ac:dyDescent="0.25">
      <c r="B251" s="203">
        <v>46293</v>
      </c>
      <c r="C251" s="204" t="s">
        <v>411</v>
      </c>
      <c r="D251" s="205" t="s">
        <v>399</v>
      </c>
      <c r="E251" s="207">
        <v>3369931.87</v>
      </c>
    </row>
    <row r="252" spans="2:5" ht="30" x14ac:dyDescent="0.25">
      <c r="B252" s="203">
        <v>46294</v>
      </c>
      <c r="C252" s="202" t="s">
        <v>412</v>
      </c>
      <c r="D252" s="205" t="s">
        <v>399</v>
      </c>
      <c r="E252" s="207">
        <v>1167963.52</v>
      </c>
    </row>
    <row r="253" spans="2:5" ht="30" x14ac:dyDescent="0.25">
      <c r="B253" s="203">
        <v>46295</v>
      </c>
      <c r="C253" s="202" t="s">
        <v>411</v>
      </c>
      <c r="D253" s="205" t="s">
        <v>399</v>
      </c>
      <c r="E253" s="207">
        <v>360870.8</v>
      </c>
    </row>
    <row r="254" spans="2:5" ht="15.75" x14ac:dyDescent="0.25">
      <c r="B254" s="240"/>
      <c r="C254" s="240"/>
      <c r="D254" s="208" t="s">
        <v>9</v>
      </c>
      <c r="E254" s="197">
        <f>SUM(E233:E253)</f>
        <v>102234060.78999999</v>
      </c>
    </row>
    <row r="255" spans="2:5" ht="18.75" x14ac:dyDescent="0.3">
      <c r="B255" s="193"/>
      <c r="C255" s="193"/>
      <c r="D255" s="28"/>
      <c r="E255" s="28"/>
    </row>
    <row r="260" spans="1:5" ht="18.75" x14ac:dyDescent="0.3">
      <c r="B260" s="193"/>
      <c r="C260" s="193"/>
      <c r="D260" s="28"/>
      <c r="E260" s="28"/>
    </row>
    <row r="261" spans="1:5" ht="19.5" thickBot="1" x14ac:dyDescent="0.35">
      <c r="B261" s="225" t="s">
        <v>21</v>
      </c>
      <c r="C261" s="225"/>
      <c r="D261" s="225"/>
      <c r="E261" s="225"/>
    </row>
    <row r="262" spans="1:5" ht="16.5" thickBot="1" x14ac:dyDescent="0.3">
      <c r="B262" s="70" t="s">
        <v>1</v>
      </c>
      <c r="C262" s="71" t="s">
        <v>2</v>
      </c>
      <c r="D262" s="72" t="s">
        <v>3</v>
      </c>
      <c r="E262" s="73" t="s">
        <v>4</v>
      </c>
    </row>
    <row r="263" spans="1:5" ht="15.75" x14ac:dyDescent="0.25">
      <c r="B263" s="87"/>
      <c r="C263" s="88"/>
      <c r="D263" s="90"/>
      <c r="E263" s="89"/>
    </row>
    <row r="264" spans="1:5" ht="19.5" thickBot="1" x14ac:dyDescent="0.35">
      <c r="B264" s="221" t="s">
        <v>9</v>
      </c>
      <c r="C264" s="221"/>
      <c r="D264" s="23">
        <f>SUM(D263:D263)</f>
        <v>0</v>
      </c>
      <c r="E264" s="23">
        <f>SUM(E263:E263)</f>
        <v>0</v>
      </c>
    </row>
    <row r="265" spans="1:5" ht="19.5" thickTop="1" x14ac:dyDescent="0.3">
      <c r="B265" s="193"/>
      <c r="C265" s="193"/>
      <c r="D265" s="28"/>
      <c r="E265" s="28"/>
    </row>
    <row r="266" spans="1:5" ht="19.5" thickBot="1" x14ac:dyDescent="0.35">
      <c r="B266" s="227" t="s">
        <v>42</v>
      </c>
      <c r="C266" s="227"/>
      <c r="D266" s="227"/>
      <c r="E266" s="228"/>
    </row>
    <row r="267" spans="1:5" ht="16.5" thickBot="1" x14ac:dyDescent="0.3">
      <c r="B267" s="114" t="s">
        <v>1</v>
      </c>
      <c r="C267" s="114" t="s">
        <v>2</v>
      </c>
      <c r="D267" s="113" t="s">
        <v>3</v>
      </c>
      <c r="E267" s="112" t="s">
        <v>4</v>
      </c>
    </row>
    <row r="268" spans="1:5" x14ac:dyDescent="0.25">
      <c r="B268" s="97"/>
      <c r="C268" s="111"/>
      <c r="D268" s="110"/>
      <c r="E268" s="95"/>
    </row>
    <row r="269" spans="1:5" x14ac:dyDescent="0.25">
      <c r="B269" s="103"/>
      <c r="C269" s="109"/>
      <c r="D269" s="108"/>
      <c r="E269" s="95"/>
    </row>
    <row r="270" spans="1:5" ht="19.5" thickBot="1" x14ac:dyDescent="0.35">
      <c r="B270" s="221" t="s">
        <v>9</v>
      </c>
      <c r="C270" s="221"/>
      <c r="D270" s="107">
        <f>SUM(D268:D269)</f>
        <v>0</v>
      </c>
      <c r="E270" s="106">
        <f>SUM(E268:E269)</f>
        <v>0</v>
      </c>
    </row>
    <row r="271" spans="1:5" ht="16.5" thickTop="1" x14ac:dyDescent="0.25">
      <c r="A271" s="222"/>
      <c r="B271" s="222"/>
      <c r="C271" s="222"/>
      <c r="D271" s="222"/>
      <c r="E271" s="222"/>
    </row>
    <row r="272" spans="1:5" ht="18.75" x14ac:dyDescent="0.3">
      <c r="B272" s="27"/>
      <c r="C272" s="27"/>
      <c r="D272" s="28"/>
      <c r="E272" s="38"/>
    </row>
    <row r="273" spans="2:5" ht="15.75" thickBot="1" x14ac:dyDescent="0.3">
      <c r="B273" s="8"/>
      <c r="C273" s="8"/>
      <c r="D273" s="13"/>
      <c r="E273" s="12"/>
    </row>
    <row r="274" spans="2:5" ht="24" thickBot="1" x14ac:dyDescent="0.3">
      <c r="B274" s="223" t="s">
        <v>5</v>
      </c>
      <c r="C274" s="224"/>
      <c r="D274" s="224"/>
      <c r="E274" s="57">
        <f>SUM(E254)</f>
        <v>102234060.78999999</v>
      </c>
    </row>
    <row r="275" spans="2:5" ht="18.75" x14ac:dyDescent="0.3">
      <c r="B275" s="8"/>
      <c r="C275" s="14"/>
      <c r="D275" s="24"/>
      <c r="E275" s="12"/>
    </row>
    <row r="276" spans="2:5" x14ac:dyDescent="0.25">
      <c r="B276" s="8"/>
      <c r="C276" s="14"/>
      <c r="D276" s="9"/>
      <c r="E276" s="18"/>
    </row>
    <row r="285" spans="2:5" x14ac:dyDescent="0.25">
      <c r="B285" s="8"/>
      <c r="C285" s="8"/>
      <c r="D285" s="9"/>
      <c r="E285" s="10"/>
    </row>
    <row r="286" spans="2:5" ht="19.5" thickBot="1" x14ac:dyDescent="0.35">
      <c r="B286" s="239" t="s">
        <v>10</v>
      </c>
      <c r="C286" s="239"/>
      <c r="D286" s="239"/>
      <c r="E286" s="239"/>
    </row>
    <row r="287" spans="2:5" ht="16.5" thickBot="1" x14ac:dyDescent="0.3">
      <c r="B287" s="59" t="s">
        <v>2</v>
      </c>
      <c r="C287" s="60" t="s">
        <v>1</v>
      </c>
      <c r="D287" s="61" t="s">
        <v>17</v>
      </c>
      <c r="E287" s="62" t="s">
        <v>12</v>
      </c>
    </row>
    <row r="288" spans="2:5" x14ac:dyDescent="0.25">
      <c r="B288" s="213">
        <v>46266</v>
      </c>
      <c r="C288" s="214" t="s">
        <v>108</v>
      </c>
      <c r="D288" s="214" t="s">
        <v>47</v>
      </c>
      <c r="E288" s="215">
        <v>8235</v>
      </c>
    </row>
    <row r="289" spans="2:5" x14ac:dyDescent="0.25">
      <c r="B289" s="198">
        <v>46266</v>
      </c>
      <c r="C289" s="199" t="s">
        <v>109</v>
      </c>
      <c r="D289" s="199" t="s">
        <v>47</v>
      </c>
      <c r="E289" s="200">
        <v>260</v>
      </c>
    </row>
    <row r="290" spans="2:5" x14ac:dyDescent="0.25">
      <c r="B290" s="198">
        <v>46266</v>
      </c>
      <c r="C290" s="199" t="s">
        <v>110</v>
      </c>
      <c r="D290" s="199" t="s">
        <v>47</v>
      </c>
      <c r="E290" s="200">
        <v>12785</v>
      </c>
    </row>
    <row r="291" spans="2:5" x14ac:dyDescent="0.25">
      <c r="B291" s="198">
        <v>46266</v>
      </c>
      <c r="C291" s="199" t="s">
        <v>111</v>
      </c>
      <c r="D291" s="199" t="s">
        <v>21</v>
      </c>
      <c r="E291" s="200">
        <v>81756.53</v>
      </c>
    </row>
    <row r="292" spans="2:5" x14ac:dyDescent="0.25">
      <c r="B292" s="198">
        <v>46267</v>
      </c>
      <c r="C292" s="199" t="s">
        <v>112</v>
      </c>
      <c r="D292" s="199" t="s">
        <v>21</v>
      </c>
      <c r="E292" s="200">
        <v>129011.92</v>
      </c>
    </row>
    <row r="293" spans="2:5" x14ac:dyDescent="0.25">
      <c r="B293" s="198">
        <v>46267</v>
      </c>
      <c r="C293" s="199" t="s">
        <v>113</v>
      </c>
      <c r="D293" s="199" t="s">
        <v>52</v>
      </c>
      <c r="E293" s="200">
        <v>3187</v>
      </c>
    </row>
    <row r="294" spans="2:5" x14ac:dyDescent="0.25">
      <c r="B294" s="198">
        <v>46267</v>
      </c>
      <c r="C294" s="199" t="s">
        <v>114</v>
      </c>
      <c r="D294" s="199" t="s">
        <v>26</v>
      </c>
      <c r="E294" s="200">
        <v>925</v>
      </c>
    </row>
    <row r="295" spans="2:5" x14ac:dyDescent="0.25">
      <c r="B295" s="198">
        <v>46267</v>
      </c>
      <c r="C295" s="201" t="s">
        <v>115</v>
      </c>
      <c r="D295" s="199" t="s">
        <v>44</v>
      </c>
      <c r="E295" s="200">
        <v>812</v>
      </c>
    </row>
    <row r="296" spans="2:5" x14ac:dyDescent="0.25">
      <c r="B296" s="198">
        <v>46267</v>
      </c>
      <c r="C296" s="199" t="s">
        <v>116</v>
      </c>
      <c r="D296" s="199" t="s">
        <v>29</v>
      </c>
      <c r="E296" s="200">
        <v>1738.22</v>
      </c>
    </row>
    <row r="297" spans="2:5" x14ac:dyDescent="0.25">
      <c r="B297" s="198">
        <v>46267</v>
      </c>
      <c r="C297" s="199" t="s">
        <v>117</v>
      </c>
      <c r="D297" s="199" t="s">
        <v>47</v>
      </c>
      <c r="E297" s="200">
        <v>315</v>
      </c>
    </row>
    <row r="298" spans="2:5" x14ac:dyDescent="0.25">
      <c r="B298" s="198">
        <v>46267</v>
      </c>
      <c r="C298" s="199" t="s">
        <v>118</v>
      </c>
      <c r="D298" s="199" t="s">
        <v>47</v>
      </c>
      <c r="E298" s="200">
        <v>8465</v>
      </c>
    </row>
    <row r="299" spans="2:5" x14ac:dyDescent="0.25">
      <c r="B299" s="198">
        <v>46267</v>
      </c>
      <c r="C299" s="199" t="s">
        <v>119</v>
      </c>
      <c r="D299" s="199" t="s">
        <v>47</v>
      </c>
      <c r="E299" s="200">
        <v>13222</v>
      </c>
    </row>
    <row r="300" spans="2:5" x14ac:dyDescent="0.25">
      <c r="B300" s="198">
        <v>46268</v>
      </c>
      <c r="C300" s="199" t="s">
        <v>120</v>
      </c>
      <c r="D300" s="199" t="s">
        <v>21</v>
      </c>
      <c r="E300" s="200">
        <v>1177163.3500000001</v>
      </c>
    </row>
    <row r="301" spans="2:5" x14ac:dyDescent="0.25">
      <c r="B301" s="198">
        <v>46268</v>
      </c>
      <c r="C301" s="199" t="s">
        <v>121</v>
      </c>
      <c r="D301" s="199" t="s">
        <v>21</v>
      </c>
      <c r="E301" s="200">
        <v>449370.32</v>
      </c>
    </row>
    <row r="302" spans="2:5" x14ac:dyDescent="0.25">
      <c r="B302" s="198">
        <v>46268</v>
      </c>
      <c r="C302" s="199" t="s">
        <v>122</v>
      </c>
      <c r="D302" s="199" t="s">
        <v>44</v>
      </c>
      <c r="E302" s="200">
        <v>638</v>
      </c>
    </row>
    <row r="303" spans="2:5" x14ac:dyDescent="0.25">
      <c r="B303" s="198">
        <v>46268</v>
      </c>
      <c r="C303" s="199" t="s">
        <v>123</v>
      </c>
      <c r="D303" s="199" t="s">
        <v>26</v>
      </c>
      <c r="E303" s="200">
        <v>28945.05</v>
      </c>
    </row>
    <row r="304" spans="2:5" x14ac:dyDescent="0.25">
      <c r="B304" s="198">
        <v>46268</v>
      </c>
      <c r="C304" s="199" t="s">
        <v>124</v>
      </c>
      <c r="D304" s="199" t="s">
        <v>47</v>
      </c>
      <c r="E304" s="200">
        <v>8210</v>
      </c>
    </row>
    <row r="305" spans="2:5" x14ac:dyDescent="0.25">
      <c r="B305" s="198">
        <v>46268</v>
      </c>
      <c r="C305" s="199" t="s">
        <v>125</v>
      </c>
      <c r="D305" s="199" t="s">
        <v>47</v>
      </c>
      <c r="E305" s="200">
        <v>460</v>
      </c>
    </row>
    <row r="306" spans="2:5" x14ac:dyDescent="0.25">
      <c r="B306" s="198">
        <v>46268</v>
      </c>
      <c r="C306" s="199" t="s">
        <v>126</v>
      </c>
      <c r="D306" s="199" t="s">
        <v>47</v>
      </c>
      <c r="E306" s="200">
        <v>11870</v>
      </c>
    </row>
    <row r="307" spans="2:5" x14ac:dyDescent="0.25">
      <c r="B307" s="198">
        <v>46268</v>
      </c>
      <c r="C307" s="199" t="s">
        <v>127</v>
      </c>
      <c r="D307" s="199" t="s">
        <v>26</v>
      </c>
      <c r="E307" s="200">
        <v>5865</v>
      </c>
    </row>
    <row r="308" spans="2:5" x14ac:dyDescent="0.25">
      <c r="B308" s="198">
        <v>46268</v>
      </c>
      <c r="C308" s="199" t="s">
        <v>128</v>
      </c>
      <c r="D308" s="199" t="s">
        <v>44</v>
      </c>
      <c r="E308" s="200">
        <v>3892</v>
      </c>
    </row>
    <row r="309" spans="2:5" x14ac:dyDescent="0.25">
      <c r="B309" s="198">
        <v>46268</v>
      </c>
      <c r="C309" s="199" t="s">
        <v>129</v>
      </c>
      <c r="D309" s="199" t="s">
        <v>19</v>
      </c>
      <c r="E309" s="200">
        <v>2119</v>
      </c>
    </row>
    <row r="310" spans="2:5" x14ac:dyDescent="0.25">
      <c r="B310" s="198">
        <v>46269</v>
      </c>
      <c r="C310" s="199" t="s">
        <v>130</v>
      </c>
      <c r="D310" s="199" t="s">
        <v>52</v>
      </c>
      <c r="E310" s="200">
        <v>1172</v>
      </c>
    </row>
    <row r="311" spans="2:5" x14ac:dyDescent="0.25">
      <c r="B311" s="198">
        <v>46269</v>
      </c>
      <c r="C311" s="199" t="s">
        <v>131</v>
      </c>
      <c r="D311" s="199" t="s">
        <v>21</v>
      </c>
      <c r="E311" s="200">
        <v>128857</v>
      </c>
    </row>
    <row r="312" spans="2:5" x14ac:dyDescent="0.25">
      <c r="B312" s="198">
        <v>46269</v>
      </c>
      <c r="C312" s="199" t="s">
        <v>132</v>
      </c>
      <c r="D312" s="199" t="s">
        <v>21</v>
      </c>
      <c r="E312" s="200">
        <v>0.78</v>
      </c>
    </row>
    <row r="313" spans="2:5" x14ac:dyDescent="0.25">
      <c r="B313" s="198">
        <v>46269</v>
      </c>
      <c r="C313" s="199" t="s">
        <v>133</v>
      </c>
      <c r="D313" s="199" t="s">
        <v>21</v>
      </c>
      <c r="E313" s="200">
        <v>2360</v>
      </c>
    </row>
    <row r="314" spans="2:5" x14ac:dyDescent="0.25">
      <c r="B314" s="198">
        <v>46269</v>
      </c>
      <c r="C314" s="199" t="s">
        <v>134</v>
      </c>
      <c r="D314" s="199" t="s">
        <v>26</v>
      </c>
      <c r="E314" s="200">
        <v>848</v>
      </c>
    </row>
    <row r="315" spans="2:5" x14ac:dyDescent="0.25">
      <c r="B315" s="198">
        <v>46269</v>
      </c>
      <c r="C315" s="199" t="s">
        <v>135</v>
      </c>
      <c r="D315" s="199" t="s">
        <v>27</v>
      </c>
      <c r="E315" s="200">
        <v>1232</v>
      </c>
    </row>
    <row r="316" spans="2:5" x14ac:dyDescent="0.25">
      <c r="B316" s="198">
        <v>46269</v>
      </c>
      <c r="C316" s="199" t="s">
        <v>136</v>
      </c>
      <c r="D316" s="199" t="s">
        <v>47</v>
      </c>
      <c r="E316" s="200">
        <v>230</v>
      </c>
    </row>
    <row r="317" spans="2:5" x14ac:dyDescent="0.25">
      <c r="B317" s="198">
        <v>46269</v>
      </c>
      <c r="C317" s="199" t="s">
        <v>137</v>
      </c>
      <c r="D317" s="199" t="s">
        <v>47</v>
      </c>
      <c r="E317" s="200">
        <v>9005</v>
      </c>
    </row>
    <row r="318" spans="2:5" x14ac:dyDescent="0.25">
      <c r="B318" s="198">
        <v>46269</v>
      </c>
      <c r="C318" s="199" t="s">
        <v>138</v>
      </c>
      <c r="D318" s="199" t="s">
        <v>49</v>
      </c>
      <c r="E318" s="200">
        <v>1200</v>
      </c>
    </row>
    <row r="319" spans="2:5" x14ac:dyDescent="0.25">
      <c r="B319" s="198">
        <v>46269</v>
      </c>
      <c r="C319" s="199" t="s">
        <v>139</v>
      </c>
      <c r="D319" s="199" t="s">
        <v>47</v>
      </c>
      <c r="E319" s="200">
        <v>12083</v>
      </c>
    </row>
    <row r="320" spans="2:5" x14ac:dyDescent="0.25">
      <c r="B320" s="198">
        <v>46269</v>
      </c>
      <c r="C320" s="199" t="s">
        <v>140</v>
      </c>
      <c r="D320" s="199" t="s">
        <v>49</v>
      </c>
      <c r="E320" s="200">
        <v>11800</v>
      </c>
    </row>
    <row r="321" spans="2:5" x14ac:dyDescent="0.25">
      <c r="B321" s="198">
        <v>46272</v>
      </c>
      <c r="C321" s="199" t="s">
        <v>141</v>
      </c>
      <c r="D321" s="199" t="s">
        <v>21</v>
      </c>
      <c r="E321" s="200">
        <v>74160</v>
      </c>
    </row>
    <row r="322" spans="2:5" x14ac:dyDescent="0.25">
      <c r="B322" s="198">
        <v>46272</v>
      </c>
      <c r="C322" s="199" t="s">
        <v>142</v>
      </c>
      <c r="D322" s="199" t="s">
        <v>21</v>
      </c>
      <c r="E322" s="200">
        <v>200120</v>
      </c>
    </row>
    <row r="323" spans="2:5" x14ac:dyDescent="0.25">
      <c r="B323" s="198">
        <v>46272</v>
      </c>
      <c r="C323" s="199" t="s">
        <v>143</v>
      </c>
      <c r="D323" s="199" t="s">
        <v>21</v>
      </c>
      <c r="E323" s="200">
        <v>237340.87</v>
      </c>
    </row>
    <row r="324" spans="2:5" x14ac:dyDescent="0.25">
      <c r="B324" s="198">
        <v>46272</v>
      </c>
      <c r="C324" s="199" t="s">
        <v>144</v>
      </c>
      <c r="D324" s="199" t="s">
        <v>27</v>
      </c>
      <c r="E324" s="200">
        <v>58307</v>
      </c>
    </row>
    <row r="325" spans="2:5" x14ac:dyDescent="0.25">
      <c r="B325" s="198">
        <v>46272</v>
      </c>
      <c r="C325" s="199" t="s">
        <v>145</v>
      </c>
      <c r="D325" s="199" t="s">
        <v>27</v>
      </c>
      <c r="E325" s="200">
        <v>6991</v>
      </c>
    </row>
    <row r="326" spans="2:5" x14ac:dyDescent="0.25">
      <c r="B326" s="198">
        <v>46272</v>
      </c>
      <c r="C326" s="199" t="s">
        <v>146</v>
      </c>
      <c r="D326" s="199" t="s">
        <v>26</v>
      </c>
      <c r="E326" s="200">
        <v>7280</v>
      </c>
    </row>
    <row r="327" spans="2:5" x14ac:dyDescent="0.25">
      <c r="B327" s="198">
        <v>46272</v>
      </c>
      <c r="C327" s="199" t="s">
        <v>147</v>
      </c>
      <c r="D327" s="199" t="s">
        <v>49</v>
      </c>
      <c r="E327" s="200">
        <v>2733.5</v>
      </c>
    </row>
    <row r="328" spans="2:5" x14ac:dyDescent="0.25">
      <c r="B328" s="198">
        <v>46272</v>
      </c>
      <c r="C328" s="199" t="s">
        <v>148</v>
      </c>
      <c r="D328" s="199" t="s">
        <v>21</v>
      </c>
      <c r="E328" s="200">
        <v>65700</v>
      </c>
    </row>
    <row r="329" spans="2:5" x14ac:dyDescent="0.25">
      <c r="B329" s="198">
        <v>46272</v>
      </c>
      <c r="C329" s="199" t="s">
        <v>149</v>
      </c>
      <c r="D329" s="199" t="s">
        <v>27</v>
      </c>
      <c r="E329" s="200">
        <v>3278</v>
      </c>
    </row>
    <row r="330" spans="2:5" x14ac:dyDescent="0.25">
      <c r="B330" s="198">
        <v>46272</v>
      </c>
      <c r="C330" s="199" t="s">
        <v>150</v>
      </c>
      <c r="D330" s="199" t="s">
        <v>47</v>
      </c>
      <c r="E330" s="200">
        <v>195</v>
      </c>
    </row>
    <row r="331" spans="2:5" x14ac:dyDescent="0.25">
      <c r="B331" s="198">
        <v>46272</v>
      </c>
      <c r="C331" s="199" t="s">
        <v>151</v>
      </c>
      <c r="D331" s="199" t="s">
        <v>47</v>
      </c>
      <c r="E331" s="200">
        <v>7810</v>
      </c>
    </row>
    <row r="332" spans="2:5" x14ac:dyDescent="0.25">
      <c r="B332" s="198">
        <v>46272</v>
      </c>
      <c r="C332" s="199" t="s">
        <v>152</v>
      </c>
      <c r="D332" s="199" t="s">
        <v>47</v>
      </c>
      <c r="E332" s="200">
        <v>325</v>
      </c>
    </row>
    <row r="333" spans="2:5" x14ac:dyDescent="0.25">
      <c r="B333" s="198">
        <v>46272</v>
      </c>
      <c r="C333" s="199" t="s">
        <v>153</v>
      </c>
      <c r="D333" s="199" t="s">
        <v>47</v>
      </c>
      <c r="E333" s="200">
        <v>9275</v>
      </c>
    </row>
    <row r="334" spans="2:5" x14ac:dyDescent="0.25">
      <c r="B334" s="198">
        <v>46272</v>
      </c>
      <c r="C334" s="199" t="s">
        <v>154</v>
      </c>
      <c r="D334" s="199" t="s">
        <v>47</v>
      </c>
      <c r="E334" s="200">
        <v>9260</v>
      </c>
    </row>
    <row r="335" spans="2:5" x14ac:dyDescent="0.25">
      <c r="B335" s="198">
        <v>46272</v>
      </c>
      <c r="C335" s="199" t="s">
        <v>155</v>
      </c>
      <c r="D335" s="199" t="s">
        <v>44</v>
      </c>
      <c r="E335" s="200">
        <v>7799.13</v>
      </c>
    </row>
    <row r="336" spans="2:5" ht="42.75" x14ac:dyDescent="0.25">
      <c r="B336" s="198">
        <v>46273</v>
      </c>
      <c r="C336" s="199" t="s">
        <v>156</v>
      </c>
      <c r="D336" s="199" t="s">
        <v>157</v>
      </c>
      <c r="E336" s="200">
        <v>5800</v>
      </c>
    </row>
    <row r="337" spans="2:5" x14ac:dyDescent="0.25">
      <c r="B337" s="198">
        <v>46273</v>
      </c>
      <c r="C337" s="199" t="s">
        <v>158</v>
      </c>
      <c r="D337" s="199" t="s">
        <v>21</v>
      </c>
      <c r="E337" s="200">
        <v>128912.99</v>
      </c>
    </row>
    <row r="338" spans="2:5" x14ac:dyDescent="0.25">
      <c r="B338" s="198">
        <v>46273</v>
      </c>
      <c r="C338" s="199" t="s">
        <v>159</v>
      </c>
      <c r="D338" s="199" t="s">
        <v>26</v>
      </c>
      <c r="E338" s="200">
        <v>5035</v>
      </c>
    </row>
    <row r="339" spans="2:5" x14ac:dyDescent="0.25">
      <c r="B339" s="198">
        <v>46273</v>
      </c>
      <c r="C339" s="199" t="s">
        <v>160</v>
      </c>
      <c r="D339" s="199" t="s">
        <v>26</v>
      </c>
      <c r="E339" s="200">
        <v>2592</v>
      </c>
    </row>
    <row r="340" spans="2:5" x14ac:dyDescent="0.25">
      <c r="B340" s="198">
        <v>46273</v>
      </c>
      <c r="C340" s="199" t="s">
        <v>161</v>
      </c>
      <c r="D340" s="199" t="s">
        <v>29</v>
      </c>
      <c r="E340" s="200">
        <v>4245</v>
      </c>
    </row>
    <row r="341" spans="2:5" x14ac:dyDescent="0.25">
      <c r="B341" s="198">
        <v>46273</v>
      </c>
      <c r="C341" s="199" t="s">
        <v>162</v>
      </c>
      <c r="D341" s="199" t="s">
        <v>52</v>
      </c>
      <c r="E341" s="200">
        <v>1770</v>
      </c>
    </row>
    <row r="342" spans="2:5" x14ac:dyDescent="0.25">
      <c r="B342" s="198">
        <v>46273</v>
      </c>
      <c r="C342" s="199" t="s">
        <v>163</v>
      </c>
      <c r="D342" s="199" t="s">
        <v>21</v>
      </c>
      <c r="E342" s="200">
        <v>84166.9</v>
      </c>
    </row>
    <row r="343" spans="2:5" x14ac:dyDescent="0.25">
      <c r="B343" s="198">
        <v>46273</v>
      </c>
      <c r="C343" s="199" t="s">
        <v>164</v>
      </c>
      <c r="D343" s="199" t="s">
        <v>47</v>
      </c>
      <c r="E343" s="200">
        <v>12471</v>
      </c>
    </row>
    <row r="344" spans="2:5" x14ac:dyDescent="0.25">
      <c r="B344" s="198">
        <v>46273</v>
      </c>
      <c r="C344" s="199" t="s">
        <v>165</v>
      </c>
      <c r="D344" s="199" t="s">
        <v>47</v>
      </c>
      <c r="E344" s="200">
        <v>7825</v>
      </c>
    </row>
    <row r="345" spans="2:5" x14ac:dyDescent="0.25">
      <c r="B345" s="198">
        <v>46273</v>
      </c>
      <c r="C345" s="199" t="s">
        <v>166</v>
      </c>
      <c r="D345" s="199" t="s">
        <v>47</v>
      </c>
      <c r="E345" s="200">
        <v>275</v>
      </c>
    </row>
    <row r="346" spans="2:5" x14ac:dyDescent="0.25">
      <c r="B346" s="198">
        <v>46273</v>
      </c>
      <c r="C346" s="199" t="s">
        <v>167</v>
      </c>
      <c r="D346" s="199" t="s">
        <v>49</v>
      </c>
      <c r="E346" s="200">
        <v>210250</v>
      </c>
    </row>
    <row r="347" spans="2:5" x14ac:dyDescent="0.25">
      <c r="B347" s="198">
        <v>46273</v>
      </c>
      <c r="C347" s="199" t="s">
        <v>168</v>
      </c>
      <c r="D347" s="199" t="s">
        <v>29</v>
      </c>
      <c r="E347" s="200">
        <v>2472.44</v>
      </c>
    </row>
    <row r="348" spans="2:5" x14ac:dyDescent="0.25">
      <c r="B348" s="198">
        <v>46273</v>
      </c>
      <c r="C348" s="199" t="s">
        <v>169</v>
      </c>
      <c r="D348" s="199" t="s">
        <v>21</v>
      </c>
      <c r="E348" s="200">
        <v>144286.13</v>
      </c>
    </row>
    <row r="349" spans="2:5" x14ac:dyDescent="0.25">
      <c r="B349" s="198">
        <v>46273</v>
      </c>
      <c r="C349" s="199" t="s">
        <v>170</v>
      </c>
      <c r="D349" s="199" t="s">
        <v>21</v>
      </c>
      <c r="E349" s="200">
        <v>156310</v>
      </c>
    </row>
    <row r="350" spans="2:5" x14ac:dyDescent="0.25">
      <c r="B350" s="198">
        <v>46273</v>
      </c>
      <c r="C350" s="199" t="s">
        <v>171</v>
      </c>
      <c r="D350" s="199" t="s">
        <v>21</v>
      </c>
      <c r="E350" s="200">
        <v>36072</v>
      </c>
    </row>
    <row r="351" spans="2:5" x14ac:dyDescent="0.25">
      <c r="B351" s="198">
        <v>46274</v>
      </c>
      <c r="C351" s="199" t="s">
        <v>172</v>
      </c>
      <c r="D351" s="199" t="s">
        <v>21</v>
      </c>
      <c r="E351" s="200">
        <v>57345.01</v>
      </c>
    </row>
    <row r="352" spans="2:5" x14ac:dyDescent="0.25">
      <c r="B352" s="198">
        <v>46274</v>
      </c>
      <c r="C352" s="199" t="s">
        <v>173</v>
      </c>
      <c r="D352" s="199" t="s">
        <v>26</v>
      </c>
      <c r="E352" s="200">
        <v>6391</v>
      </c>
    </row>
    <row r="353" spans="2:5" x14ac:dyDescent="0.25">
      <c r="B353" s="198">
        <v>46274</v>
      </c>
      <c r="C353" s="199" t="s">
        <v>174</v>
      </c>
      <c r="D353" s="199" t="s">
        <v>21</v>
      </c>
      <c r="E353" s="200">
        <v>60119.21</v>
      </c>
    </row>
    <row r="354" spans="2:5" x14ac:dyDescent="0.25">
      <c r="B354" s="198">
        <v>46274</v>
      </c>
      <c r="C354" s="199" t="s">
        <v>175</v>
      </c>
      <c r="D354" s="199" t="s">
        <v>21</v>
      </c>
      <c r="E354" s="200">
        <v>144286.13</v>
      </c>
    </row>
    <row r="355" spans="2:5" x14ac:dyDescent="0.25">
      <c r="B355" s="198">
        <v>46274</v>
      </c>
      <c r="C355" s="199" t="s">
        <v>176</v>
      </c>
      <c r="D355" s="199" t="s">
        <v>47</v>
      </c>
      <c r="E355" s="200">
        <v>12305</v>
      </c>
    </row>
    <row r="356" spans="2:5" x14ac:dyDescent="0.25">
      <c r="B356" s="198">
        <v>46274</v>
      </c>
      <c r="C356" s="199" t="s">
        <v>177</v>
      </c>
      <c r="D356" s="199" t="s">
        <v>47</v>
      </c>
      <c r="E356" s="200">
        <v>475</v>
      </c>
    </row>
    <row r="357" spans="2:5" x14ac:dyDescent="0.25">
      <c r="B357" s="198">
        <v>46274</v>
      </c>
      <c r="C357" s="199" t="s">
        <v>178</v>
      </c>
      <c r="D357" s="199" t="s">
        <v>47</v>
      </c>
      <c r="E357" s="200">
        <v>9295</v>
      </c>
    </row>
    <row r="358" spans="2:5" x14ac:dyDescent="0.25">
      <c r="B358" s="198">
        <v>46274</v>
      </c>
      <c r="C358" s="199" t="s">
        <v>179</v>
      </c>
      <c r="D358" s="199" t="s">
        <v>21</v>
      </c>
      <c r="E358" s="200">
        <v>60119.21</v>
      </c>
    </row>
    <row r="359" spans="2:5" x14ac:dyDescent="0.25">
      <c r="B359" s="198">
        <v>46275</v>
      </c>
      <c r="C359" s="199" t="s">
        <v>180</v>
      </c>
      <c r="D359" s="199" t="s">
        <v>21</v>
      </c>
      <c r="E359" s="200">
        <v>114175</v>
      </c>
    </row>
    <row r="360" spans="2:5" x14ac:dyDescent="0.25">
      <c r="B360" s="198">
        <v>46275</v>
      </c>
      <c r="C360" s="199" t="s">
        <v>181</v>
      </c>
      <c r="D360" s="199" t="s">
        <v>26</v>
      </c>
      <c r="E360" s="200">
        <v>5568</v>
      </c>
    </row>
    <row r="361" spans="2:5" x14ac:dyDescent="0.25">
      <c r="B361" s="198">
        <v>46275</v>
      </c>
      <c r="C361" s="199" t="s">
        <v>182</v>
      </c>
      <c r="D361" s="199" t="s">
        <v>49</v>
      </c>
      <c r="E361" s="200">
        <v>1048</v>
      </c>
    </row>
    <row r="362" spans="2:5" x14ac:dyDescent="0.25">
      <c r="B362" s="198">
        <v>46275</v>
      </c>
      <c r="C362" s="199" t="s">
        <v>183</v>
      </c>
      <c r="D362" s="199" t="s">
        <v>47</v>
      </c>
      <c r="E362" s="200">
        <v>9065</v>
      </c>
    </row>
    <row r="363" spans="2:5" x14ac:dyDescent="0.25">
      <c r="B363" s="198">
        <v>46275</v>
      </c>
      <c r="C363" s="199" t="s">
        <v>184</v>
      </c>
      <c r="D363" s="199" t="s">
        <v>47</v>
      </c>
      <c r="E363" s="200">
        <v>945</v>
      </c>
    </row>
    <row r="364" spans="2:5" x14ac:dyDescent="0.25">
      <c r="B364" s="198">
        <v>46275</v>
      </c>
      <c r="C364" s="199" t="s">
        <v>185</v>
      </c>
      <c r="D364" s="199" t="s">
        <v>47</v>
      </c>
      <c r="E364" s="200">
        <v>14050</v>
      </c>
    </row>
    <row r="365" spans="2:5" x14ac:dyDescent="0.25">
      <c r="B365" s="198">
        <v>46276</v>
      </c>
      <c r="C365" s="199" t="s">
        <v>186</v>
      </c>
      <c r="D365" s="199" t="s">
        <v>21</v>
      </c>
      <c r="E365" s="200">
        <v>62715</v>
      </c>
    </row>
    <row r="366" spans="2:5" x14ac:dyDescent="0.25">
      <c r="B366" s="198">
        <v>46276</v>
      </c>
      <c r="C366" s="199" t="s">
        <v>187</v>
      </c>
      <c r="D366" s="199" t="s">
        <v>26</v>
      </c>
      <c r="E366" s="200">
        <v>29897</v>
      </c>
    </row>
    <row r="367" spans="2:5" x14ac:dyDescent="0.25">
      <c r="B367" s="198">
        <v>46276</v>
      </c>
      <c r="C367" s="199" t="s">
        <v>188</v>
      </c>
      <c r="D367" s="199" t="s">
        <v>29</v>
      </c>
      <c r="E367" s="200">
        <v>6660</v>
      </c>
    </row>
    <row r="368" spans="2:5" x14ac:dyDescent="0.25">
      <c r="B368" s="198">
        <v>46276</v>
      </c>
      <c r="C368" s="199" t="s">
        <v>189</v>
      </c>
      <c r="D368" s="199" t="s">
        <v>47</v>
      </c>
      <c r="E368" s="200">
        <v>8460</v>
      </c>
    </row>
    <row r="369" spans="2:5" x14ac:dyDescent="0.25">
      <c r="B369" s="198">
        <v>46276</v>
      </c>
      <c r="C369" s="199" t="s">
        <v>190</v>
      </c>
      <c r="D369" s="199" t="s">
        <v>47</v>
      </c>
      <c r="E369" s="200">
        <v>750</v>
      </c>
    </row>
    <row r="370" spans="2:5" x14ac:dyDescent="0.25">
      <c r="B370" s="198">
        <v>46276</v>
      </c>
      <c r="C370" s="199" t="s">
        <v>191</v>
      </c>
      <c r="D370" s="199" t="s">
        <v>47</v>
      </c>
      <c r="E370" s="200">
        <v>13183</v>
      </c>
    </row>
    <row r="371" spans="2:5" x14ac:dyDescent="0.25">
      <c r="B371" s="198">
        <v>46276</v>
      </c>
      <c r="C371" s="199" t="s">
        <v>192</v>
      </c>
      <c r="D371" s="199" t="s">
        <v>19</v>
      </c>
      <c r="E371" s="200">
        <v>3814</v>
      </c>
    </row>
    <row r="372" spans="2:5" x14ac:dyDescent="0.25">
      <c r="B372" s="198">
        <v>46276</v>
      </c>
      <c r="C372" s="199" t="s">
        <v>193</v>
      </c>
      <c r="D372" s="199" t="s">
        <v>44</v>
      </c>
      <c r="E372" s="200">
        <v>768</v>
      </c>
    </row>
    <row r="373" spans="2:5" x14ac:dyDescent="0.25">
      <c r="B373" s="198">
        <v>46276</v>
      </c>
      <c r="C373" s="199" t="s">
        <v>194</v>
      </c>
      <c r="D373" s="199" t="s">
        <v>28</v>
      </c>
      <c r="E373" s="200">
        <v>6250</v>
      </c>
    </row>
    <row r="374" spans="2:5" x14ac:dyDescent="0.25">
      <c r="B374" s="198">
        <v>46279</v>
      </c>
      <c r="C374" s="199" t="s">
        <v>195</v>
      </c>
      <c r="D374" s="199" t="s">
        <v>21</v>
      </c>
      <c r="E374" s="200">
        <v>118837</v>
      </c>
    </row>
    <row r="375" spans="2:5" x14ac:dyDescent="0.25">
      <c r="B375" s="198">
        <v>46279</v>
      </c>
      <c r="C375" s="199" t="s">
        <v>196</v>
      </c>
      <c r="D375" s="199" t="s">
        <v>21</v>
      </c>
      <c r="E375" s="200">
        <v>55817.74</v>
      </c>
    </row>
    <row r="376" spans="2:5" x14ac:dyDescent="0.25">
      <c r="B376" s="198">
        <v>46279</v>
      </c>
      <c r="C376" s="199" t="s">
        <v>197</v>
      </c>
      <c r="D376" s="199" t="s">
        <v>26</v>
      </c>
      <c r="E376" s="200">
        <v>125</v>
      </c>
    </row>
    <row r="377" spans="2:5" x14ac:dyDescent="0.25">
      <c r="B377" s="198">
        <v>46279</v>
      </c>
      <c r="C377" s="199" t="s">
        <v>198</v>
      </c>
      <c r="D377" s="199" t="s">
        <v>28</v>
      </c>
      <c r="E377" s="200">
        <v>754</v>
      </c>
    </row>
    <row r="378" spans="2:5" x14ac:dyDescent="0.25">
      <c r="B378" s="198">
        <v>46279</v>
      </c>
      <c r="C378" s="199" t="s">
        <v>199</v>
      </c>
      <c r="D378" s="199" t="s">
        <v>28</v>
      </c>
      <c r="E378" s="200">
        <v>37188</v>
      </c>
    </row>
    <row r="379" spans="2:5" x14ac:dyDescent="0.25">
      <c r="B379" s="198">
        <v>46279</v>
      </c>
      <c r="C379" s="199" t="s">
        <v>200</v>
      </c>
      <c r="D379" s="199" t="s">
        <v>47</v>
      </c>
      <c r="E379" s="200">
        <v>9570</v>
      </c>
    </row>
    <row r="380" spans="2:5" x14ac:dyDescent="0.25">
      <c r="B380" s="198">
        <v>46279</v>
      </c>
      <c r="C380" s="199" t="s">
        <v>201</v>
      </c>
      <c r="D380" s="199" t="s">
        <v>47</v>
      </c>
      <c r="E380" s="200">
        <v>8045</v>
      </c>
    </row>
    <row r="381" spans="2:5" x14ac:dyDescent="0.25">
      <c r="B381" s="198">
        <v>46279</v>
      </c>
      <c r="C381" s="199" t="s">
        <v>202</v>
      </c>
      <c r="D381" s="199" t="s">
        <v>47</v>
      </c>
      <c r="E381" s="200">
        <v>210</v>
      </c>
    </row>
    <row r="382" spans="2:5" x14ac:dyDescent="0.25">
      <c r="B382" s="198">
        <v>46279</v>
      </c>
      <c r="C382" s="199" t="s">
        <v>203</v>
      </c>
      <c r="D382" s="199" t="s">
        <v>47</v>
      </c>
      <c r="E382" s="200">
        <v>8374</v>
      </c>
    </row>
    <row r="383" spans="2:5" x14ac:dyDescent="0.25">
      <c r="B383" s="198">
        <v>46279</v>
      </c>
      <c r="C383" s="199" t="s">
        <v>204</v>
      </c>
      <c r="D383" s="199" t="s">
        <v>47</v>
      </c>
      <c r="E383" s="200">
        <v>760</v>
      </c>
    </row>
    <row r="384" spans="2:5" x14ac:dyDescent="0.25">
      <c r="B384" s="198">
        <v>46279</v>
      </c>
      <c r="C384" s="199" t="s">
        <v>205</v>
      </c>
      <c r="D384" s="199" t="s">
        <v>44</v>
      </c>
      <c r="E384" s="200">
        <v>960</v>
      </c>
    </row>
    <row r="385" spans="2:5" x14ac:dyDescent="0.25">
      <c r="B385" s="198">
        <v>46279</v>
      </c>
      <c r="C385" s="199" t="s">
        <v>206</v>
      </c>
      <c r="D385" s="199" t="s">
        <v>19</v>
      </c>
      <c r="E385" s="200">
        <v>6969</v>
      </c>
    </row>
    <row r="386" spans="2:5" x14ac:dyDescent="0.25">
      <c r="B386" s="198">
        <v>46280</v>
      </c>
      <c r="C386" s="199" t="s">
        <v>207</v>
      </c>
      <c r="D386" s="199" t="s">
        <v>52</v>
      </c>
      <c r="E386" s="200">
        <v>3702</v>
      </c>
    </row>
    <row r="387" spans="2:5" x14ac:dyDescent="0.25">
      <c r="B387" s="198">
        <v>46280</v>
      </c>
      <c r="C387" s="199" t="s">
        <v>208</v>
      </c>
      <c r="D387" s="199" t="s">
        <v>21</v>
      </c>
      <c r="E387" s="200">
        <v>241482.3</v>
      </c>
    </row>
    <row r="388" spans="2:5" x14ac:dyDescent="0.25">
      <c r="B388" s="198">
        <v>46280</v>
      </c>
      <c r="C388" s="199" t="s">
        <v>209</v>
      </c>
      <c r="D388" s="199" t="s">
        <v>26</v>
      </c>
      <c r="E388" s="200">
        <v>11770</v>
      </c>
    </row>
    <row r="389" spans="2:5" x14ac:dyDescent="0.25">
      <c r="B389" s="198">
        <v>46280</v>
      </c>
      <c r="C389" s="199" t="s">
        <v>210</v>
      </c>
      <c r="D389" s="199" t="s">
        <v>47</v>
      </c>
      <c r="E389" s="200">
        <v>6825</v>
      </c>
    </row>
    <row r="390" spans="2:5" x14ac:dyDescent="0.25">
      <c r="B390" s="198">
        <v>46280</v>
      </c>
      <c r="C390" s="199" t="s">
        <v>211</v>
      </c>
      <c r="D390" s="199" t="s">
        <v>47</v>
      </c>
      <c r="E390" s="200">
        <v>12605</v>
      </c>
    </row>
    <row r="391" spans="2:5" x14ac:dyDescent="0.25">
      <c r="B391" s="198">
        <v>46280</v>
      </c>
      <c r="C391" s="199" t="s">
        <v>212</v>
      </c>
      <c r="D391" s="199" t="s">
        <v>47</v>
      </c>
      <c r="E391" s="200">
        <v>2380</v>
      </c>
    </row>
    <row r="392" spans="2:5" x14ac:dyDescent="0.25">
      <c r="B392" s="198">
        <v>46280</v>
      </c>
      <c r="C392" s="199" t="s">
        <v>213</v>
      </c>
      <c r="D392" s="199" t="s">
        <v>26</v>
      </c>
      <c r="E392" s="200">
        <v>57362</v>
      </c>
    </row>
    <row r="393" spans="2:5" x14ac:dyDescent="0.25">
      <c r="B393" s="198">
        <v>46281</v>
      </c>
      <c r="C393" s="199" t="s">
        <v>214</v>
      </c>
      <c r="D393" s="199" t="s">
        <v>21</v>
      </c>
      <c r="E393" s="200">
        <v>88547.67</v>
      </c>
    </row>
    <row r="394" spans="2:5" x14ac:dyDescent="0.25">
      <c r="B394" s="198">
        <v>46281</v>
      </c>
      <c r="C394" s="199" t="s">
        <v>215</v>
      </c>
      <c r="D394" s="199" t="s">
        <v>29</v>
      </c>
      <c r="E394" s="200">
        <v>1738.22</v>
      </c>
    </row>
    <row r="395" spans="2:5" x14ac:dyDescent="0.25">
      <c r="B395" s="198">
        <v>46281</v>
      </c>
      <c r="C395" s="199" t="s">
        <v>216</v>
      </c>
      <c r="D395" s="199" t="s">
        <v>50</v>
      </c>
      <c r="E395" s="200">
        <v>13000</v>
      </c>
    </row>
    <row r="396" spans="2:5" x14ac:dyDescent="0.25">
      <c r="B396" s="198">
        <v>46281</v>
      </c>
      <c r="C396" s="199" t="s">
        <v>217</v>
      </c>
      <c r="D396" s="199" t="s">
        <v>50</v>
      </c>
      <c r="E396" s="200">
        <v>13000</v>
      </c>
    </row>
    <row r="397" spans="2:5" x14ac:dyDescent="0.25">
      <c r="B397" s="198">
        <v>46281</v>
      </c>
      <c r="C397" s="199" t="s">
        <v>218</v>
      </c>
      <c r="D397" s="199" t="s">
        <v>26</v>
      </c>
      <c r="E397" s="200">
        <v>9045.19</v>
      </c>
    </row>
    <row r="398" spans="2:5" x14ac:dyDescent="0.25">
      <c r="B398" s="198">
        <v>46281</v>
      </c>
      <c r="C398" s="199" t="s">
        <v>219</v>
      </c>
      <c r="D398" s="199" t="s">
        <v>21</v>
      </c>
      <c r="E398" s="200">
        <v>63460</v>
      </c>
    </row>
    <row r="399" spans="2:5" x14ac:dyDescent="0.25">
      <c r="B399" s="198">
        <v>46281</v>
      </c>
      <c r="C399" s="199" t="s">
        <v>220</v>
      </c>
      <c r="D399" s="199" t="s">
        <v>27</v>
      </c>
      <c r="E399" s="200">
        <v>5884</v>
      </c>
    </row>
    <row r="400" spans="2:5" x14ac:dyDescent="0.25">
      <c r="B400" s="198">
        <v>46281</v>
      </c>
      <c r="C400" s="199" t="s">
        <v>221</v>
      </c>
      <c r="D400" s="199" t="s">
        <v>47</v>
      </c>
      <c r="E400" s="200">
        <v>770</v>
      </c>
    </row>
    <row r="401" spans="2:5" x14ac:dyDescent="0.25">
      <c r="B401" s="198">
        <v>46281</v>
      </c>
      <c r="C401" s="199" t="s">
        <v>222</v>
      </c>
      <c r="D401" s="199" t="s">
        <v>47</v>
      </c>
      <c r="E401" s="200">
        <v>13726</v>
      </c>
    </row>
    <row r="402" spans="2:5" x14ac:dyDescent="0.25">
      <c r="B402" s="198">
        <v>46281</v>
      </c>
      <c r="C402" s="199" t="s">
        <v>223</v>
      </c>
      <c r="D402" s="199" t="s">
        <v>47</v>
      </c>
      <c r="E402" s="200">
        <v>6980</v>
      </c>
    </row>
    <row r="403" spans="2:5" x14ac:dyDescent="0.25">
      <c r="B403" s="198">
        <v>46281</v>
      </c>
      <c r="C403" s="199" t="s">
        <v>224</v>
      </c>
      <c r="D403" s="199" t="s">
        <v>26</v>
      </c>
      <c r="E403" s="200">
        <v>294290.89</v>
      </c>
    </row>
    <row r="404" spans="2:5" x14ac:dyDescent="0.25">
      <c r="B404" s="198">
        <v>46281</v>
      </c>
      <c r="C404" s="199" t="s">
        <v>225</v>
      </c>
      <c r="D404" s="199" t="s">
        <v>26</v>
      </c>
      <c r="E404" s="200">
        <v>614891.04</v>
      </c>
    </row>
    <row r="405" spans="2:5" x14ac:dyDescent="0.25">
      <c r="B405" s="198">
        <v>46282</v>
      </c>
      <c r="C405" s="199" t="s">
        <v>226</v>
      </c>
      <c r="D405" s="199" t="s">
        <v>21</v>
      </c>
      <c r="E405" s="200">
        <v>83516.039999999994</v>
      </c>
    </row>
    <row r="406" spans="2:5" x14ac:dyDescent="0.25">
      <c r="B406" s="198">
        <v>46282</v>
      </c>
      <c r="C406" s="199" t="s">
        <v>227</v>
      </c>
      <c r="D406" s="199" t="s">
        <v>26</v>
      </c>
      <c r="E406" s="200">
        <v>425</v>
      </c>
    </row>
    <row r="407" spans="2:5" x14ac:dyDescent="0.25">
      <c r="B407" s="198">
        <v>46282</v>
      </c>
      <c r="C407" s="199" t="s">
        <v>228</v>
      </c>
      <c r="D407" s="199" t="s">
        <v>52</v>
      </c>
      <c r="E407" s="200">
        <v>2025</v>
      </c>
    </row>
    <row r="408" spans="2:5" x14ac:dyDescent="0.25">
      <c r="B408" s="198">
        <v>46282</v>
      </c>
      <c r="C408" s="199" t="s">
        <v>229</v>
      </c>
      <c r="D408" s="199" t="s">
        <v>52</v>
      </c>
      <c r="E408" s="200">
        <v>88</v>
      </c>
    </row>
    <row r="409" spans="2:5" x14ac:dyDescent="0.25">
      <c r="B409" s="198">
        <v>46282</v>
      </c>
      <c r="C409" s="199" t="s">
        <v>230</v>
      </c>
      <c r="D409" s="199" t="s">
        <v>19</v>
      </c>
      <c r="E409" s="200">
        <v>5795</v>
      </c>
    </row>
    <row r="410" spans="2:5" x14ac:dyDescent="0.25">
      <c r="B410" s="198">
        <v>46282</v>
      </c>
      <c r="C410" s="199" t="s">
        <v>231</v>
      </c>
      <c r="D410" s="199" t="s">
        <v>47</v>
      </c>
      <c r="E410" s="200">
        <v>1000</v>
      </c>
    </row>
    <row r="411" spans="2:5" x14ac:dyDescent="0.25">
      <c r="B411" s="198">
        <v>46282</v>
      </c>
      <c r="C411" s="199" t="s">
        <v>232</v>
      </c>
      <c r="D411" s="199" t="s">
        <v>47</v>
      </c>
      <c r="E411" s="200">
        <v>3000</v>
      </c>
    </row>
    <row r="412" spans="2:5" x14ac:dyDescent="0.25">
      <c r="B412" s="198">
        <v>46282</v>
      </c>
      <c r="C412" s="199" t="s">
        <v>233</v>
      </c>
      <c r="D412" s="199" t="s">
        <v>47</v>
      </c>
      <c r="E412" s="200">
        <v>8740</v>
      </c>
    </row>
    <row r="413" spans="2:5" x14ac:dyDescent="0.25">
      <c r="B413" s="198">
        <v>46282</v>
      </c>
      <c r="C413" s="199" t="s">
        <v>234</v>
      </c>
      <c r="D413" s="199" t="s">
        <v>47</v>
      </c>
      <c r="E413" s="200">
        <v>255</v>
      </c>
    </row>
    <row r="414" spans="2:5" x14ac:dyDescent="0.25">
      <c r="B414" s="198">
        <v>46282</v>
      </c>
      <c r="C414" s="199" t="s">
        <v>189</v>
      </c>
      <c r="D414" s="199" t="s">
        <v>47</v>
      </c>
      <c r="E414" s="200">
        <v>13255</v>
      </c>
    </row>
    <row r="415" spans="2:5" x14ac:dyDescent="0.25">
      <c r="B415" s="198">
        <v>46282</v>
      </c>
      <c r="C415" s="199" t="s">
        <v>235</v>
      </c>
      <c r="D415" s="199" t="s">
        <v>44</v>
      </c>
      <c r="E415" s="200">
        <v>1200</v>
      </c>
    </row>
    <row r="416" spans="2:5" x14ac:dyDescent="0.25">
      <c r="B416" s="198">
        <v>46283</v>
      </c>
      <c r="C416" s="199" t="s">
        <v>236</v>
      </c>
      <c r="D416" s="199" t="s">
        <v>21</v>
      </c>
      <c r="E416" s="200">
        <v>354795</v>
      </c>
    </row>
    <row r="417" spans="2:5" x14ac:dyDescent="0.25">
      <c r="B417" s="198">
        <v>46283</v>
      </c>
      <c r="C417" s="199" t="s">
        <v>237</v>
      </c>
      <c r="D417" s="199" t="s">
        <v>21</v>
      </c>
      <c r="E417" s="200">
        <v>59825</v>
      </c>
    </row>
    <row r="418" spans="2:5" x14ac:dyDescent="0.25">
      <c r="B418" s="198">
        <v>46283</v>
      </c>
      <c r="C418" s="199" t="s">
        <v>238</v>
      </c>
      <c r="D418" s="199" t="s">
        <v>27</v>
      </c>
      <c r="E418" s="200">
        <v>6250</v>
      </c>
    </row>
    <row r="419" spans="2:5" x14ac:dyDescent="0.25">
      <c r="B419" s="198">
        <v>46283</v>
      </c>
      <c r="C419" s="199" t="s">
        <v>239</v>
      </c>
      <c r="D419" s="199" t="s">
        <v>26</v>
      </c>
      <c r="E419" s="200">
        <v>2975</v>
      </c>
    </row>
    <row r="420" spans="2:5" x14ac:dyDescent="0.25">
      <c r="B420" s="198">
        <v>46283</v>
      </c>
      <c r="C420" s="199" t="s">
        <v>240</v>
      </c>
      <c r="D420" s="199" t="s">
        <v>27</v>
      </c>
      <c r="E420" s="200">
        <v>2750</v>
      </c>
    </row>
    <row r="421" spans="2:5" x14ac:dyDescent="0.25">
      <c r="B421" s="198">
        <v>46283</v>
      </c>
      <c r="C421" s="199" t="s">
        <v>241</v>
      </c>
      <c r="D421" s="199" t="s">
        <v>27</v>
      </c>
      <c r="E421" s="200">
        <v>5860</v>
      </c>
    </row>
    <row r="422" spans="2:5" x14ac:dyDescent="0.25">
      <c r="B422" s="198">
        <v>46283</v>
      </c>
      <c r="C422" s="199" t="s">
        <v>242</v>
      </c>
      <c r="D422" s="199" t="s">
        <v>27</v>
      </c>
      <c r="E422" s="200">
        <v>12990</v>
      </c>
    </row>
    <row r="423" spans="2:5" x14ac:dyDescent="0.25">
      <c r="B423" s="198">
        <v>46283</v>
      </c>
      <c r="C423" s="199" t="s">
        <v>243</v>
      </c>
      <c r="D423" s="199" t="s">
        <v>47</v>
      </c>
      <c r="E423" s="200">
        <v>445</v>
      </c>
    </row>
    <row r="424" spans="2:5" x14ac:dyDescent="0.25">
      <c r="B424" s="198">
        <v>46283</v>
      </c>
      <c r="C424" s="199" t="s">
        <v>244</v>
      </c>
      <c r="D424" s="199" t="s">
        <v>47</v>
      </c>
      <c r="E424" s="200">
        <v>8495</v>
      </c>
    </row>
    <row r="425" spans="2:5" x14ac:dyDescent="0.25">
      <c r="B425" s="198">
        <v>46283</v>
      </c>
      <c r="C425" s="199" t="s">
        <v>245</v>
      </c>
      <c r="D425" s="199" t="s">
        <v>47</v>
      </c>
      <c r="E425" s="200">
        <v>10845</v>
      </c>
    </row>
    <row r="426" spans="2:5" x14ac:dyDescent="0.25">
      <c r="B426" s="198">
        <v>46283</v>
      </c>
      <c r="C426" s="199" t="s">
        <v>246</v>
      </c>
      <c r="D426" s="199" t="s">
        <v>19</v>
      </c>
      <c r="E426" s="200">
        <v>3814</v>
      </c>
    </row>
    <row r="427" spans="2:5" x14ac:dyDescent="0.25">
      <c r="B427" s="198">
        <v>46283</v>
      </c>
      <c r="C427" s="199" t="s">
        <v>247</v>
      </c>
      <c r="D427" s="199" t="s">
        <v>44</v>
      </c>
      <c r="E427" s="200">
        <v>12949</v>
      </c>
    </row>
    <row r="428" spans="2:5" x14ac:dyDescent="0.25">
      <c r="B428" s="198">
        <v>46286</v>
      </c>
      <c r="C428" s="199" t="s">
        <v>248</v>
      </c>
      <c r="D428" s="199" t="s">
        <v>21</v>
      </c>
      <c r="E428" s="200">
        <v>250505</v>
      </c>
    </row>
    <row r="429" spans="2:5" x14ac:dyDescent="0.25">
      <c r="B429" s="198">
        <v>46286</v>
      </c>
      <c r="C429" s="199" t="s">
        <v>249</v>
      </c>
      <c r="D429" s="199" t="s">
        <v>21</v>
      </c>
      <c r="E429" s="200">
        <v>16418.38</v>
      </c>
    </row>
    <row r="430" spans="2:5" x14ac:dyDescent="0.25">
      <c r="B430" s="198">
        <v>46286</v>
      </c>
      <c r="C430" s="199" t="s">
        <v>250</v>
      </c>
      <c r="D430" s="199" t="s">
        <v>26</v>
      </c>
      <c r="E430" s="200">
        <v>200</v>
      </c>
    </row>
    <row r="431" spans="2:5" x14ac:dyDescent="0.25">
      <c r="B431" s="198">
        <v>46286</v>
      </c>
      <c r="C431" s="199" t="s">
        <v>251</v>
      </c>
      <c r="D431" s="199" t="s">
        <v>26</v>
      </c>
      <c r="E431" s="200">
        <v>41600</v>
      </c>
    </row>
    <row r="432" spans="2:5" x14ac:dyDescent="0.25">
      <c r="B432" s="198">
        <v>46286</v>
      </c>
      <c r="C432" s="199" t="s">
        <v>252</v>
      </c>
      <c r="D432" s="199" t="s">
        <v>47</v>
      </c>
      <c r="E432" s="200">
        <v>9280</v>
      </c>
    </row>
    <row r="433" spans="2:5" x14ac:dyDescent="0.25">
      <c r="B433" s="198">
        <v>46286</v>
      </c>
      <c r="C433" s="199" t="s">
        <v>253</v>
      </c>
      <c r="D433" s="199" t="s">
        <v>47</v>
      </c>
      <c r="E433" s="200">
        <v>10862</v>
      </c>
    </row>
    <row r="434" spans="2:5" x14ac:dyDescent="0.25">
      <c r="B434" s="198">
        <v>46286</v>
      </c>
      <c r="C434" s="199" t="s">
        <v>254</v>
      </c>
      <c r="D434" s="199" t="s">
        <v>47</v>
      </c>
      <c r="E434" s="200">
        <v>10415</v>
      </c>
    </row>
    <row r="435" spans="2:5" x14ac:dyDescent="0.25">
      <c r="B435" s="198">
        <v>46286</v>
      </c>
      <c r="C435" s="199" t="s">
        <v>255</v>
      </c>
      <c r="D435" s="199" t="s">
        <v>47</v>
      </c>
      <c r="E435" s="200">
        <v>125</v>
      </c>
    </row>
    <row r="436" spans="2:5" x14ac:dyDescent="0.25">
      <c r="B436" s="198">
        <v>46286</v>
      </c>
      <c r="C436" s="199" t="s">
        <v>256</v>
      </c>
      <c r="D436" s="199" t="s">
        <v>47</v>
      </c>
      <c r="E436" s="200">
        <v>225</v>
      </c>
    </row>
    <row r="437" spans="2:5" x14ac:dyDescent="0.25">
      <c r="B437" s="198">
        <v>46287</v>
      </c>
      <c r="C437" s="199" t="s">
        <v>257</v>
      </c>
      <c r="D437" s="199" t="s">
        <v>21</v>
      </c>
      <c r="E437" s="200">
        <v>199507.09</v>
      </c>
    </row>
    <row r="438" spans="2:5" x14ac:dyDescent="0.25">
      <c r="B438" s="198">
        <v>46287</v>
      </c>
      <c r="C438" s="199" t="s">
        <v>258</v>
      </c>
      <c r="D438" s="199" t="s">
        <v>44</v>
      </c>
      <c r="E438" s="200">
        <v>3285</v>
      </c>
    </row>
    <row r="439" spans="2:5" x14ac:dyDescent="0.25">
      <c r="B439" s="198">
        <v>46287</v>
      </c>
      <c r="C439" s="199" t="s">
        <v>259</v>
      </c>
      <c r="D439" s="199" t="s">
        <v>26</v>
      </c>
      <c r="E439" s="200">
        <v>14775</v>
      </c>
    </row>
    <row r="440" spans="2:5" ht="42.75" x14ac:dyDescent="0.25">
      <c r="B440" s="198">
        <v>46287</v>
      </c>
      <c r="C440" s="199" t="s">
        <v>260</v>
      </c>
      <c r="D440" s="199" t="s">
        <v>157</v>
      </c>
      <c r="E440" s="200">
        <v>3286</v>
      </c>
    </row>
    <row r="441" spans="2:5" x14ac:dyDescent="0.25">
      <c r="B441" s="198">
        <v>46287</v>
      </c>
      <c r="C441" s="199" t="s">
        <v>261</v>
      </c>
      <c r="D441" s="199" t="s">
        <v>47</v>
      </c>
      <c r="E441" s="200">
        <v>13830</v>
      </c>
    </row>
    <row r="442" spans="2:5" x14ac:dyDescent="0.25">
      <c r="B442" s="198">
        <v>46287</v>
      </c>
      <c r="C442" s="199" t="s">
        <v>262</v>
      </c>
      <c r="D442" s="199" t="s">
        <v>47</v>
      </c>
      <c r="E442" s="200">
        <v>8555</v>
      </c>
    </row>
    <row r="443" spans="2:5" x14ac:dyDescent="0.25">
      <c r="B443" s="198">
        <v>46287</v>
      </c>
      <c r="C443" s="199" t="s">
        <v>263</v>
      </c>
      <c r="D443" s="199" t="s">
        <v>50</v>
      </c>
      <c r="E443" s="200">
        <v>445</v>
      </c>
    </row>
    <row r="444" spans="2:5" x14ac:dyDescent="0.25">
      <c r="B444" s="198">
        <v>46287</v>
      </c>
      <c r="C444" s="199" t="s">
        <v>264</v>
      </c>
      <c r="D444" s="199" t="s">
        <v>50</v>
      </c>
      <c r="E444" s="200">
        <v>13000</v>
      </c>
    </row>
    <row r="445" spans="2:5" x14ac:dyDescent="0.25">
      <c r="B445" s="198">
        <v>46287</v>
      </c>
      <c r="C445" s="199" t="s">
        <v>265</v>
      </c>
      <c r="D445" s="199" t="s">
        <v>29</v>
      </c>
      <c r="E445" s="200">
        <v>5373.56</v>
      </c>
    </row>
    <row r="446" spans="2:5" x14ac:dyDescent="0.25">
      <c r="B446" s="198">
        <v>46287</v>
      </c>
      <c r="C446" s="199" t="s">
        <v>266</v>
      </c>
      <c r="D446" s="199" t="s">
        <v>44</v>
      </c>
      <c r="E446" s="200">
        <v>1</v>
      </c>
    </row>
    <row r="447" spans="2:5" x14ac:dyDescent="0.25">
      <c r="B447" s="198">
        <v>46287</v>
      </c>
      <c r="C447" s="199" t="s">
        <v>267</v>
      </c>
      <c r="D447" s="199" t="s">
        <v>44</v>
      </c>
      <c r="E447" s="200">
        <v>10939</v>
      </c>
    </row>
    <row r="448" spans="2:5" x14ac:dyDescent="0.25">
      <c r="B448" s="198">
        <v>46288</v>
      </c>
      <c r="C448" s="199" t="s">
        <v>268</v>
      </c>
      <c r="D448" s="199" t="s">
        <v>21</v>
      </c>
      <c r="E448" s="200">
        <v>156474.49</v>
      </c>
    </row>
    <row r="449" spans="2:5" x14ac:dyDescent="0.25">
      <c r="B449" s="198">
        <v>46288</v>
      </c>
      <c r="C449" s="199" t="s">
        <v>269</v>
      </c>
      <c r="D449" s="199" t="s">
        <v>21</v>
      </c>
      <c r="E449" s="200">
        <v>153542.87</v>
      </c>
    </row>
    <row r="450" spans="2:5" x14ac:dyDescent="0.25">
      <c r="B450" s="198">
        <v>46288</v>
      </c>
      <c r="C450" s="199" t="s">
        <v>270</v>
      </c>
      <c r="D450" s="199" t="s">
        <v>52</v>
      </c>
      <c r="E450" s="200">
        <v>55735</v>
      </c>
    </row>
    <row r="451" spans="2:5" x14ac:dyDescent="0.25">
      <c r="B451" s="198">
        <v>46288</v>
      </c>
      <c r="C451" s="199" t="s">
        <v>271</v>
      </c>
      <c r="D451" s="199" t="s">
        <v>26</v>
      </c>
      <c r="E451" s="200">
        <v>4858.7700000000004</v>
      </c>
    </row>
    <row r="452" spans="2:5" x14ac:dyDescent="0.25">
      <c r="B452" s="198">
        <v>46288</v>
      </c>
      <c r="C452" s="199" t="s">
        <v>272</v>
      </c>
      <c r="D452" s="199" t="s">
        <v>21</v>
      </c>
      <c r="E452" s="200">
        <v>62393.72</v>
      </c>
    </row>
    <row r="453" spans="2:5" x14ac:dyDescent="0.25">
      <c r="B453" s="198">
        <v>46288</v>
      </c>
      <c r="C453" s="199" t="s">
        <v>273</v>
      </c>
      <c r="D453" s="199" t="s">
        <v>21</v>
      </c>
      <c r="E453" s="200">
        <v>43196</v>
      </c>
    </row>
    <row r="454" spans="2:5" x14ac:dyDescent="0.25">
      <c r="B454" s="198">
        <v>46288</v>
      </c>
      <c r="C454" s="199" t="s">
        <v>274</v>
      </c>
      <c r="D454" s="199" t="s">
        <v>28</v>
      </c>
      <c r="E454" s="200">
        <v>912</v>
      </c>
    </row>
    <row r="455" spans="2:5" x14ac:dyDescent="0.25">
      <c r="B455" s="198">
        <v>46288</v>
      </c>
      <c r="C455" s="199" t="s">
        <v>275</v>
      </c>
      <c r="D455" s="199" t="s">
        <v>56</v>
      </c>
      <c r="E455" s="200">
        <v>3694.32</v>
      </c>
    </row>
    <row r="456" spans="2:5" x14ac:dyDescent="0.25">
      <c r="B456" s="198">
        <v>46288</v>
      </c>
      <c r="C456" s="199" t="s">
        <v>276</v>
      </c>
      <c r="D456" s="199" t="s">
        <v>56</v>
      </c>
      <c r="E456" s="200">
        <v>11824.83</v>
      </c>
    </row>
    <row r="457" spans="2:5" x14ac:dyDescent="0.25">
      <c r="B457" s="198">
        <v>46288</v>
      </c>
      <c r="C457" s="199" t="s">
        <v>53</v>
      </c>
      <c r="D457" s="199" t="s">
        <v>47</v>
      </c>
      <c r="E457" s="200">
        <v>525</v>
      </c>
    </row>
    <row r="458" spans="2:5" x14ac:dyDescent="0.25">
      <c r="B458" s="198">
        <v>46288</v>
      </c>
      <c r="C458" s="199" t="s">
        <v>54</v>
      </c>
      <c r="D458" s="199" t="s">
        <v>47</v>
      </c>
      <c r="E458" s="200">
        <v>8975</v>
      </c>
    </row>
    <row r="459" spans="2:5" x14ac:dyDescent="0.25">
      <c r="B459" s="198">
        <v>46288</v>
      </c>
      <c r="C459" s="199" t="s">
        <v>55</v>
      </c>
      <c r="D459" s="199" t="s">
        <v>47</v>
      </c>
      <c r="E459" s="200">
        <v>15058</v>
      </c>
    </row>
    <row r="460" spans="2:5" x14ac:dyDescent="0.25">
      <c r="B460" s="198">
        <v>46288</v>
      </c>
      <c r="C460" s="199" t="s">
        <v>277</v>
      </c>
      <c r="D460" s="199" t="s">
        <v>26</v>
      </c>
      <c r="E460" s="200">
        <v>3451.5</v>
      </c>
    </row>
    <row r="461" spans="2:5" x14ac:dyDescent="0.25">
      <c r="B461" s="198">
        <v>46288</v>
      </c>
      <c r="C461" s="199" t="s">
        <v>278</v>
      </c>
      <c r="D461" s="199" t="s">
        <v>21</v>
      </c>
      <c r="E461" s="200">
        <v>149984.89000000001</v>
      </c>
    </row>
    <row r="462" spans="2:5" x14ac:dyDescent="0.25">
      <c r="B462" s="198">
        <v>46288</v>
      </c>
      <c r="C462" s="199" t="s">
        <v>279</v>
      </c>
      <c r="D462" s="199" t="s">
        <v>19</v>
      </c>
      <c r="E462" s="200">
        <v>11725</v>
      </c>
    </row>
    <row r="463" spans="2:5" x14ac:dyDescent="0.25">
      <c r="B463" s="198">
        <v>46288</v>
      </c>
      <c r="C463" s="199" t="s">
        <v>280</v>
      </c>
      <c r="D463" s="199" t="s">
        <v>44</v>
      </c>
      <c r="E463" s="200">
        <v>288</v>
      </c>
    </row>
    <row r="464" spans="2:5" x14ac:dyDescent="0.25">
      <c r="B464" s="198">
        <v>46290</v>
      </c>
      <c r="C464" s="199" t="s">
        <v>281</v>
      </c>
      <c r="D464" s="199" t="s">
        <v>21</v>
      </c>
      <c r="E464" s="200">
        <v>4460</v>
      </c>
    </row>
    <row r="465" spans="2:5" x14ac:dyDescent="0.25">
      <c r="B465" s="198">
        <v>46290</v>
      </c>
      <c r="C465" s="199" t="s">
        <v>282</v>
      </c>
      <c r="D465" s="199" t="s">
        <v>21</v>
      </c>
      <c r="E465" s="200">
        <v>80540</v>
      </c>
    </row>
    <row r="466" spans="2:5" x14ac:dyDescent="0.25">
      <c r="B466" s="198">
        <v>46290</v>
      </c>
      <c r="C466" s="199" t="s">
        <v>283</v>
      </c>
      <c r="D466" s="199" t="s">
        <v>52</v>
      </c>
      <c r="E466" s="200">
        <v>1803</v>
      </c>
    </row>
    <row r="467" spans="2:5" x14ac:dyDescent="0.25">
      <c r="B467" s="198">
        <v>46290</v>
      </c>
      <c r="C467" s="199" t="s">
        <v>284</v>
      </c>
      <c r="D467" s="199" t="s">
        <v>26</v>
      </c>
      <c r="E467" s="200">
        <v>775</v>
      </c>
    </row>
    <row r="468" spans="2:5" x14ac:dyDescent="0.25">
      <c r="B468" s="198">
        <v>46290</v>
      </c>
      <c r="C468" s="199" t="s">
        <v>285</v>
      </c>
      <c r="D468" s="199" t="s">
        <v>47</v>
      </c>
      <c r="E468" s="200">
        <v>13715</v>
      </c>
    </row>
    <row r="469" spans="2:5" x14ac:dyDescent="0.25">
      <c r="B469" s="198">
        <v>46290</v>
      </c>
      <c r="C469" s="199" t="s">
        <v>286</v>
      </c>
      <c r="D469" s="199" t="s">
        <v>47</v>
      </c>
      <c r="E469" s="200">
        <v>550</v>
      </c>
    </row>
    <row r="470" spans="2:5" x14ac:dyDescent="0.25">
      <c r="B470" s="198">
        <v>46290</v>
      </c>
      <c r="C470" s="199" t="s">
        <v>287</v>
      </c>
      <c r="D470" s="199" t="s">
        <v>47</v>
      </c>
      <c r="E470" s="200">
        <v>8805</v>
      </c>
    </row>
    <row r="471" spans="2:5" x14ac:dyDescent="0.25">
      <c r="B471" s="198">
        <v>46290</v>
      </c>
      <c r="C471" s="199" t="s">
        <v>288</v>
      </c>
      <c r="D471" s="199" t="s">
        <v>49</v>
      </c>
      <c r="E471" s="200">
        <v>375</v>
      </c>
    </row>
    <row r="472" spans="2:5" x14ac:dyDescent="0.25">
      <c r="B472" s="198">
        <v>46290</v>
      </c>
      <c r="C472" s="199" t="s">
        <v>289</v>
      </c>
      <c r="D472" s="199" t="s">
        <v>26</v>
      </c>
      <c r="E472" s="200">
        <v>1500</v>
      </c>
    </row>
    <row r="473" spans="2:5" x14ac:dyDescent="0.25">
      <c r="B473" s="198">
        <v>46290</v>
      </c>
      <c r="C473" s="199" t="s">
        <v>290</v>
      </c>
      <c r="D473" s="199" t="s">
        <v>21</v>
      </c>
      <c r="E473" s="200">
        <v>149984.89000000001</v>
      </c>
    </row>
    <row r="474" spans="2:5" x14ac:dyDescent="0.25">
      <c r="B474" s="198">
        <v>46290</v>
      </c>
      <c r="C474" s="199" t="s">
        <v>291</v>
      </c>
      <c r="D474" s="199" t="s">
        <v>21</v>
      </c>
      <c r="E474" s="200">
        <v>87591.17</v>
      </c>
    </row>
    <row r="475" spans="2:5" x14ac:dyDescent="0.25">
      <c r="B475" s="198">
        <v>46293</v>
      </c>
      <c r="C475" s="199" t="s">
        <v>292</v>
      </c>
      <c r="D475" s="199" t="s">
        <v>21</v>
      </c>
      <c r="E475" s="200">
        <v>862934.46</v>
      </c>
    </row>
    <row r="476" spans="2:5" x14ac:dyDescent="0.25">
      <c r="B476" s="198">
        <v>46293</v>
      </c>
      <c r="C476" s="199" t="s">
        <v>293</v>
      </c>
      <c r="D476" s="199" t="s">
        <v>21</v>
      </c>
      <c r="E476" s="200">
        <v>208265</v>
      </c>
    </row>
    <row r="477" spans="2:5" x14ac:dyDescent="0.25">
      <c r="B477" s="198">
        <v>46293</v>
      </c>
      <c r="C477" s="199" t="s">
        <v>294</v>
      </c>
      <c r="D477" s="199" t="s">
        <v>21</v>
      </c>
      <c r="E477" s="200">
        <v>151184.76999999999</v>
      </c>
    </row>
    <row r="478" spans="2:5" x14ac:dyDescent="0.25">
      <c r="B478" s="198">
        <v>46293</v>
      </c>
      <c r="C478" s="199" t="s">
        <v>295</v>
      </c>
      <c r="D478" s="199" t="s">
        <v>49</v>
      </c>
      <c r="E478" s="200">
        <v>53316</v>
      </c>
    </row>
    <row r="479" spans="2:5" x14ac:dyDescent="0.25">
      <c r="B479" s="198">
        <v>46293</v>
      </c>
      <c r="C479" s="199" t="s">
        <v>296</v>
      </c>
      <c r="D479" s="199" t="s">
        <v>49</v>
      </c>
      <c r="E479" s="200">
        <v>13593</v>
      </c>
    </row>
    <row r="480" spans="2:5" x14ac:dyDescent="0.25">
      <c r="B480" s="198">
        <v>46293</v>
      </c>
      <c r="C480" s="199" t="s">
        <v>297</v>
      </c>
      <c r="D480" s="199" t="s">
        <v>21</v>
      </c>
      <c r="E480" s="200">
        <v>458</v>
      </c>
    </row>
    <row r="481" spans="2:5" x14ac:dyDescent="0.25">
      <c r="B481" s="198">
        <v>46293</v>
      </c>
      <c r="C481" s="199" t="s">
        <v>298</v>
      </c>
      <c r="D481" s="199" t="s">
        <v>21</v>
      </c>
      <c r="E481" s="200">
        <v>1463384.23</v>
      </c>
    </row>
    <row r="482" spans="2:5" x14ac:dyDescent="0.25">
      <c r="B482" s="198">
        <v>46293</v>
      </c>
      <c r="C482" s="199" t="s">
        <v>299</v>
      </c>
      <c r="D482" s="199" t="s">
        <v>21</v>
      </c>
      <c r="E482" s="200">
        <v>27651.040000000001</v>
      </c>
    </row>
    <row r="483" spans="2:5" x14ac:dyDescent="0.25">
      <c r="B483" s="198">
        <v>46293</v>
      </c>
      <c r="C483" s="199" t="s">
        <v>300</v>
      </c>
      <c r="D483" s="199" t="s">
        <v>26</v>
      </c>
      <c r="E483" s="200">
        <v>2570</v>
      </c>
    </row>
    <row r="484" spans="2:5" x14ac:dyDescent="0.25">
      <c r="B484" s="198">
        <v>46293</v>
      </c>
      <c r="C484" s="199" t="s">
        <v>301</v>
      </c>
      <c r="D484" s="199" t="s">
        <v>28</v>
      </c>
      <c r="E484" s="200">
        <v>768</v>
      </c>
    </row>
    <row r="485" spans="2:5" x14ac:dyDescent="0.25">
      <c r="B485" s="198">
        <v>46293</v>
      </c>
      <c r="C485" s="199" t="s">
        <v>302</v>
      </c>
      <c r="D485" s="199" t="s">
        <v>49</v>
      </c>
      <c r="E485" s="200">
        <v>7429</v>
      </c>
    </row>
    <row r="486" spans="2:5" x14ac:dyDescent="0.25">
      <c r="B486" s="198">
        <v>46293</v>
      </c>
      <c r="C486" s="199" t="s">
        <v>303</v>
      </c>
      <c r="D486" s="199" t="s">
        <v>49</v>
      </c>
      <c r="E486" s="200">
        <v>16930</v>
      </c>
    </row>
    <row r="487" spans="2:5" x14ac:dyDescent="0.25">
      <c r="B487" s="198">
        <v>46293</v>
      </c>
      <c r="C487" s="199" t="s">
        <v>304</v>
      </c>
      <c r="D487" s="199" t="s">
        <v>47</v>
      </c>
      <c r="E487" s="200">
        <v>10375</v>
      </c>
    </row>
    <row r="488" spans="2:5" x14ac:dyDescent="0.25">
      <c r="B488" s="198">
        <v>46293</v>
      </c>
      <c r="C488" s="199" t="s">
        <v>305</v>
      </c>
      <c r="D488" s="199" t="s">
        <v>47</v>
      </c>
      <c r="E488" s="200">
        <v>9045</v>
      </c>
    </row>
    <row r="489" spans="2:5" x14ac:dyDescent="0.25">
      <c r="B489" s="198">
        <v>46293</v>
      </c>
      <c r="C489" s="199" t="s">
        <v>306</v>
      </c>
      <c r="D489" s="199" t="s">
        <v>47</v>
      </c>
      <c r="E489" s="200">
        <v>8860</v>
      </c>
    </row>
    <row r="490" spans="2:5" x14ac:dyDescent="0.25">
      <c r="B490" s="198">
        <v>46293</v>
      </c>
      <c r="C490" s="199" t="s">
        <v>307</v>
      </c>
      <c r="D490" s="199" t="s">
        <v>47</v>
      </c>
      <c r="E490" s="200">
        <v>635</v>
      </c>
    </row>
    <row r="491" spans="2:5" x14ac:dyDescent="0.25">
      <c r="B491" s="198">
        <v>46293</v>
      </c>
      <c r="C491" s="199" t="s">
        <v>308</v>
      </c>
      <c r="D491" s="199" t="s">
        <v>47</v>
      </c>
      <c r="E491" s="200">
        <v>240</v>
      </c>
    </row>
    <row r="492" spans="2:5" x14ac:dyDescent="0.25">
      <c r="B492" s="198">
        <v>46293</v>
      </c>
      <c r="C492" s="199" t="s">
        <v>309</v>
      </c>
      <c r="D492" s="199" t="s">
        <v>52</v>
      </c>
      <c r="E492" s="200">
        <v>3557</v>
      </c>
    </row>
    <row r="493" spans="2:5" x14ac:dyDescent="0.25">
      <c r="B493" s="198">
        <v>46293</v>
      </c>
      <c r="C493" s="199" t="s">
        <v>310</v>
      </c>
      <c r="D493" s="199" t="s">
        <v>44</v>
      </c>
      <c r="E493" s="200">
        <v>14201</v>
      </c>
    </row>
    <row r="494" spans="2:5" x14ac:dyDescent="0.25">
      <c r="B494" s="198">
        <v>46293</v>
      </c>
      <c r="C494" s="199" t="s">
        <v>311</v>
      </c>
      <c r="D494" s="199" t="s">
        <v>19</v>
      </c>
      <c r="E494" s="200">
        <v>19126</v>
      </c>
    </row>
    <row r="495" spans="2:5" x14ac:dyDescent="0.25">
      <c r="B495" s="198">
        <v>46293</v>
      </c>
      <c r="C495" s="199" t="s">
        <v>312</v>
      </c>
      <c r="D495" s="199" t="s">
        <v>49</v>
      </c>
      <c r="E495" s="200">
        <v>1290.7</v>
      </c>
    </row>
    <row r="496" spans="2:5" x14ac:dyDescent="0.25">
      <c r="B496" s="198">
        <v>46293</v>
      </c>
      <c r="C496" s="199" t="s">
        <v>313</v>
      </c>
      <c r="D496" s="199" t="s">
        <v>27</v>
      </c>
      <c r="E496" s="200">
        <v>2774</v>
      </c>
    </row>
    <row r="497" spans="2:5" x14ac:dyDescent="0.25">
      <c r="B497" s="198">
        <v>46293</v>
      </c>
      <c r="C497" s="199" t="s">
        <v>314</v>
      </c>
      <c r="D497" s="199" t="s">
        <v>27</v>
      </c>
      <c r="E497" s="200">
        <v>1870</v>
      </c>
    </row>
    <row r="498" spans="2:5" x14ac:dyDescent="0.25">
      <c r="B498" s="198">
        <v>46293</v>
      </c>
      <c r="C498" s="199" t="s">
        <v>315</v>
      </c>
      <c r="D498" s="199" t="s">
        <v>27</v>
      </c>
      <c r="E498" s="200">
        <v>3203</v>
      </c>
    </row>
    <row r="499" spans="2:5" x14ac:dyDescent="0.25">
      <c r="B499" s="198">
        <v>46294</v>
      </c>
      <c r="C499" s="199" t="s">
        <v>316</v>
      </c>
      <c r="D499" s="199" t="s">
        <v>21</v>
      </c>
      <c r="E499" s="200">
        <v>123970</v>
      </c>
    </row>
    <row r="500" spans="2:5" x14ac:dyDescent="0.25">
      <c r="B500" s="198">
        <v>46294</v>
      </c>
      <c r="C500" s="199" t="s">
        <v>317</v>
      </c>
      <c r="D500" s="199" t="s">
        <v>21</v>
      </c>
      <c r="E500" s="200">
        <v>628184.65</v>
      </c>
    </row>
    <row r="501" spans="2:5" x14ac:dyDescent="0.25">
      <c r="B501" s="198">
        <v>46294</v>
      </c>
      <c r="C501" s="199" t="s">
        <v>318</v>
      </c>
      <c r="D501" s="199" t="s">
        <v>21</v>
      </c>
      <c r="E501" s="200">
        <v>75592.39</v>
      </c>
    </row>
    <row r="502" spans="2:5" x14ac:dyDescent="0.25">
      <c r="B502" s="198">
        <v>46294</v>
      </c>
      <c r="C502" s="199" t="s">
        <v>319</v>
      </c>
      <c r="D502" s="199" t="s">
        <v>26</v>
      </c>
      <c r="E502" s="200">
        <v>59807.7</v>
      </c>
    </row>
    <row r="503" spans="2:5" x14ac:dyDescent="0.25">
      <c r="B503" s="198">
        <v>46294</v>
      </c>
      <c r="C503" s="199" t="s">
        <v>320</v>
      </c>
      <c r="D503" s="199" t="s">
        <v>44</v>
      </c>
      <c r="E503" s="200">
        <v>2352</v>
      </c>
    </row>
    <row r="504" spans="2:5" x14ac:dyDescent="0.25">
      <c r="B504" s="198">
        <v>46294</v>
      </c>
      <c r="C504" s="199" t="s">
        <v>321</v>
      </c>
      <c r="D504" s="199" t="s">
        <v>47</v>
      </c>
      <c r="E504" s="200">
        <v>7600</v>
      </c>
    </row>
    <row r="505" spans="2:5" x14ac:dyDescent="0.25">
      <c r="B505" s="198">
        <v>46294</v>
      </c>
      <c r="C505" s="199" t="s">
        <v>322</v>
      </c>
      <c r="D505" s="199" t="s">
        <v>50</v>
      </c>
      <c r="E505" s="200">
        <v>445</v>
      </c>
    </row>
    <row r="506" spans="2:5" x14ac:dyDescent="0.25">
      <c r="B506" s="198">
        <v>46294</v>
      </c>
      <c r="C506" s="199" t="s">
        <v>323</v>
      </c>
      <c r="D506" s="199" t="s">
        <v>47</v>
      </c>
      <c r="E506" s="200">
        <v>12725</v>
      </c>
    </row>
    <row r="507" spans="2:5" x14ac:dyDescent="0.25">
      <c r="B507" s="198">
        <v>46294</v>
      </c>
      <c r="C507" s="199" t="s">
        <v>324</v>
      </c>
      <c r="D507" s="199" t="s">
        <v>29</v>
      </c>
      <c r="E507" s="200">
        <v>2445.2199999999998</v>
      </c>
    </row>
    <row r="508" spans="2:5" x14ac:dyDescent="0.25">
      <c r="B508" s="198">
        <v>46295</v>
      </c>
      <c r="C508" s="199" t="s">
        <v>325</v>
      </c>
      <c r="D508" s="199" t="s">
        <v>21</v>
      </c>
      <c r="E508" s="200">
        <v>225988.28</v>
      </c>
    </row>
    <row r="509" spans="2:5" ht="17.25" x14ac:dyDescent="0.25">
      <c r="B509" s="198">
        <v>46295</v>
      </c>
      <c r="C509" s="202" t="s">
        <v>326</v>
      </c>
      <c r="D509" s="199" t="s">
        <v>44</v>
      </c>
      <c r="E509" s="200">
        <v>45692</v>
      </c>
    </row>
    <row r="510" spans="2:5" ht="17.25" x14ac:dyDescent="0.25">
      <c r="B510" s="198">
        <v>46295</v>
      </c>
      <c r="C510" s="202" t="s">
        <v>327</v>
      </c>
      <c r="D510" s="199" t="s">
        <v>26</v>
      </c>
      <c r="E510" s="200">
        <v>9006.7800000000007</v>
      </c>
    </row>
    <row r="511" spans="2:5" ht="17.25" x14ac:dyDescent="0.25">
      <c r="B511" s="198">
        <v>46295</v>
      </c>
      <c r="C511" s="202" t="s">
        <v>328</v>
      </c>
      <c r="D511" s="199" t="s">
        <v>56</v>
      </c>
      <c r="E511" s="200">
        <v>13191.74</v>
      </c>
    </row>
    <row r="512" spans="2:5" ht="17.25" x14ac:dyDescent="0.25">
      <c r="B512" s="198">
        <v>46295</v>
      </c>
      <c r="C512" s="202" t="s">
        <v>329</v>
      </c>
      <c r="D512" s="199" t="s">
        <v>47</v>
      </c>
      <c r="E512" s="200">
        <v>550</v>
      </c>
    </row>
    <row r="513" spans="1:5" ht="17.25" x14ac:dyDescent="0.25">
      <c r="B513" s="198">
        <v>46295</v>
      </c>
      <c r="C513" s="202" t="s">
        <v>330</v>
      </c>
      <c r="D513" s="199" t="s">
        <v>47</v>
      </c>
      <c r="E513" s="200">
        <v>8265</v>
      </c>
    </row>
    <row r="514" spans="1:5" ht="17.25" x14ac:dyDescent="0.25">
      <c r="B514" s="198">
        <v>46295</v>
      </c>
      <c r="C514" s="202" t="s">
        <v>331</v>
      </c>
      <c r="D514" s="199" t="s">
        <v>47</v>
      </c>
      <c r="E514" s="200">
        <v>15237</v>
      </c>
    </row>
    <row r="515" spans="1:5" ht="17.25" x14ac:dyDescent="0.25">
      <c r="B515" s="198">
        <v>46295</v>
      </c>
      <c r="C515" s="202" t="s">
        <v>332</v>
      </c>
      <c r="D515" s="199" t="s">
        <v>27</v>
      </c>
      <c r="E515" s="200">
        <v>6247</v>
      </c>
    </row>
    <row r="516" spans="1:5" ht="17.25" x14ac:dyDescent="0.25">
      <c r="B516" s="198">
        <v>46295</v>
      </c>
      <c r="C516" s="202" t="s">
        <v>333</v>
      </c>
      <c r="D516" s="199" t="s">
        <v>26</v>
      </c>
      <c r="E516" s="200">
        <v>7477</v>
      </c>
    </row>
    <row r="517" spans="1:5" ht="17.25" x14ac:dyDescent="0.25">
      <c r="B517" s="198">
        <v>46295</v>
      </c>
      <c r="C517" s="202" t="s">
        <v>334</v>
      </c>
      <c r="D517" s="199" t="s">
        <v>26</v>
      </c>
      <c r="E517" s="200">
        <v>50</v>
      </c>
    </row>
    <row r="518" spans="1:5" ht="16.5" thickBot="1" x14ac:dyDescent="0.3">
      <c r="B518" s="194"/>
      <c r="C518" s="195"/>
      <c r="D518" s="196" t="s">
        <v>9</v>
      </c>
      <c r="E518" s="123">
        <f>SUM(E288:E517)</f>
        <v>12322988.219999997</v>
      </c>
    </row>
    <row r="519" spans="1:5" ht="16.5" thickTop="1" x14ac:dyDescent="0.25">
      <c r="B519" s="151"/>
      <c r="C519" s="154"/>
      <c r="D519" s="152"/>
      <c r="E519" s="153"/>
    </row>
    <row r="520" spans="1:5" ht="15.75" x14ac:dyDescent="0.25">
      <c r="B520" s="151"/>
      <c r="C520" s="154"/>
      <c r="D520" s="152"/>
      <c r="E520" s="153"/>
    </row>
    <row r="521" spans="1:5" x14ac:dyDescent="0.25">
      <c r="B521" s="233" t="s">
        <v>51</v>
      </c>
      <c r="C521" s="233"/>
      <c r="D521" s="233"/>
      <c r="E521" s="233"/>
    </row>
    <row r="522" spans="1:5" x14ac:dyDescent="0.25">
      <c r="B522" s="155" t="s">
        <v>2</v>
      </c>
      <c r="C522" s="155" t="s">
        <v>1</v>
      </c>
      <c r="D522" s="155" t="s">
        <v>0</v>
      </c>
      <c r="E522" s="155" t="s">
        <v>31</v>
      </c>
    </row>
    <row r="523" spans="1:5" ht="28.5" x14ac:dyDescent="0.25">
      <c r="B523" s="169">
        <v>46288</v>
      </c>
      <c r="C523" s="156" t="s">
        <v>57</v>
      </c>
      <c r="D523" s="170" t="s">
        <v>48</v>
      </c>
      <c r="E523" s="171">
        <v>88000000</v>
      </c>
    </row>
    <row r="524" spans="1:5" ht="16.5" thickBot="1" x14ac:dyDescent="0.3">
      <c r="B524" s="234"/>
      <c r="C524" s="234"/>
      <c r="D524" s="146" t="s">
        <v>9</v>
      </c>
      <c r="E524" s="123">
        <f>SUM(E523:E523)</f>
        <v>88000000</v>
      </c>
    </row>
    <row r="525" spans="1:5" ht="16.5" thickTop="1" x14ac:dyDescent="0.25">
      <c r="A525" s="105"/>
    </row>
    <row r="526" spans="1:5" ht="15.75" x14ac:dyDescent="0.25">
      <c r="A526" s="105"/>
    </row>
    <row r="527" spans="1:5" ht="16.5" thickBot="1" x14ac:dyDescent="0.3">
      <c r="A527" s="105"/>
      <c r="B527" s="235" t="s">
        <v>32</v>
      </c>
      <c r="C527" s="235"/>
      <c r="D527" s="235"/>
      <c r="E527" s="235"/>
    </row>
    <row r="528" spans="1:5" ht="16.5" thickBot="1" x14ac:dyDescent="0.3">
      <c r="A528" s="105"/>
      <c r="B528" s="66" t="s">
        <v>2</v>
      </c>
      <c r="C528" s="64" t="s">
        <v>1</v>
      </c>
      <c r="D528" s="64" t="s">
        <v>7</v>
      </c>
      <c r="E528" s="62" t="s">
        <v>8</v>
      </c>
    </row>
    <row r="529" spans="1:5" ht="15.75" x14ac:dyDescent="0.25">
      <c r="A529" s="105"/>
      <c r="B529" s="100">
        <v>46266</v>
      </c>
      <c r="C529" s="99" t="s">
        <v>335</v>
      </c>
      <c r="D529" s="236" t="s">
        <v>380</v>
      </c>
      <c r="E529" s="101">
        <v>1760</v>
      </c>
    </row>
    <row r="530" spans="1:5" ht="15.75" x14ac:dyDescent="0.25">
      <c r="A530" s="105"/>
      <c r="B530" s="100">
        <v>46266</v>
      </c>
      <c r="C530" s="99" t="s">
        <v>336</v>
      </c>
      <c r="D530" s="237"/>
      <c r="E530" s="43">
        <v>641534.4</v>
      </c>
    </row>
    <row r="531" spans="1:5" ht="15.75" x14ac:dyDescent="0.25">
      <c r="A531" s="105"/>
      <c r="B531" s="100">
        <v>46267</v>
      </c>
      <c r="C531" s="99" t="s">
        <v>337</v>
      </c>
      <c r="D531" s="237"/>
      <c r="E531" s="43">
        <v>18444.98</v>
      </c>
    </row>
    <row r="532" spans="1:5" ht="15.75" x14ac:dyDescent="0.25">
      <c r="A532" s="105"/>
      <c r="B532" s="100">
        <v>46267</v>
      </c>
      <c r="C532" s="99" t="s">
        <v>338</v>
      </c>
      <c r="D532" s="237"/>
      <c r="E532" s="43">
        <v>541</v>
      </c>
    </row>
    <row r="533" spans="1:5" ht="15.75" x14ac:dyDescent="0.25">
      <c r="A533" s="105"/>
      <c r="B533" s="100">
        <v>46267</v>
      </c>
      <c r="C533" s="99" t="s">
        <v>339</v>
      </c>
      <c r="D533" s="237"/>
      <c r="E533" s="43">
        <v>500</v>
      </c>
    </row>
    <row r="534" spans="1:5" ht="15.75" x14ac:dyDescent="0.25">
      <c r="A534" s="105"/>
      <c r="B534" s="100">
        <v>46268</v>
      </c>
      <c r="C534" s="99" t="s">
        <v>340</v>
      </c>
      <c r="D534" s="237"/>
      <c r="E534" s="43">
        <v>3400</v>
      </c>
    </row>
    <row r="535" spans="1:5" ht="15.75" x14ac:dyDescent="0.25">
      <c r="A535" s="105"/>
      <c r="B535" s="100">
        <v>46268</v>
      </c>
      <c r="C535" s="99" t="s">
        <v>341</v>
      </c>
      <c r="D535" s="237"/>
      <c r="E535" s="43">
        <v>704</v>
      </c>
    </row>
    <row r="536" spans="1:5" ht="15.75" x14ac:dyDescent="0.25">
      <c r="A536" s="105"/>
      <c r="B536" s="100">
        <v>46269</v>
      </c>
      <c r="C536" s="99">
        <v>4524000034909</v>
      </c>
      <c r="D536" s="237"/>
      <c r="E536" s="43">
        <v>2308.2600000000002</v>
      </c>
    </row>
    <row r="537" spans="1:5" ht="15.75" x14ac:dyDescent="0.25">
      <c r="A537" s="105"/>
      <c r="B537" s="100">
        <v>46269</v>
      </c>
      <c r="C537" s="99">
        <v>4524000034975</v>
      </c>
      <c r="D537" s="237"/>
      <c r="E537" s="91">
        <v>3196.48</v>
      </c>
    </row>
    <row r="538" spans="1:5" ht="15.75" x14ac:dyDescent="0.25">
      <c r="A538" s="105"/>
      <c r="B538" s="100">
        <v>46272</v>
      </c>
      <c r="C538" s="99" t="s">
        <v>342</v>
      </c>
      <c r="D538" s="237"/>
      <c r="E538" s="91">
        <v>3281.5</v>
      </c>
    </row>
    <row r="539" spans="1:5" ht="15.75" x14ac:dyDescent="0.25">
      <c r="A539" s="105"/>
      <c r="B539" s="100">
        <v>46272</v>
      </c>
      <c r="C539" s="99" t="s">
        <v>343</v>
      </c>
      <c r="D539" s="237"/>
      <c r="E539" s="91">
        <v>3281.5</v>
      </c>
    </row>
    <row r="540" spans="1:5" ht="15.75" x14ac:dyDescent="0.25">
      <c r="A540" s="105"/>
      <c r="B540" s="100">
        <v>46272</v>
      </c>
      <c r="C540" s="99" t="s">
        <v>344</v>
      </c>
      <c r="D540" s="237"/>
      <c r="E540" s="91">
        <v>14732</v>
      </c>
    </row>
    <row r="541" spans="1:5" ht="15.75" x14ac:dyDescent="0.25">
      <c r="A541" s="105"/>
      <c r="B541" s="100">
        <v>46273</v>
      </c>
      <c r="C541" s="99" t="s">
        <v>345</v>
      </c>
      <c r="D541" s="237"/>
      <c r="E541" s="91">
        <v>2368</v>
      </c>
    </row>
    <row r="542" spans="1:5" ht="15.75" x14ac:dyDescent="0.25">
      <c r="A542" s="105"/>
      <c r="B542" s="100">
        <v>46274</v>
      </c>
      <c r="C542" s="99" t="s">
        <v>346</v>
      </c>
      <c r="D542" s="237"/>
      <c r="E542" s="91">
        <v>3281.5</v>
      </c>
    </row>
    <row r="543" spans="1:5" ht="15.75" x14ac:dyDescent="0.25">
      <c r="A543" s="105"/>
      <c r="B543" s="100">
        <v>46276</v>
      </c>
      <c r="C543" s="99" t="s">
        <v>347</v>
      </c>
      <c r="D543" s="237"/>
      <c r="E543" s="91">
        <v>25795.61</v>
      </c>
    </row>
    <row r="544" spans="1:5" ht="15.75" x14ac:dyDescent="0.25">
      <c r="A544" s="105"/>
      <c r="B544" s="100">
        <v>46281</v>
      </c>
      <c r="C544" s="99" t="s">
        <v>348</v>
      </c>
      <c r="D544" s="237"/>
      <c r="E544" s="91">
        <v>2875</v>
      </c>
    </row>
    <row r="545" spans="1:5" ht="15.75" x14ac:dyDescent="0.25">
      <c r="A545" s="105"/>
      <c r="B545" s="100">
        <v>46281</v>
      </c>
      <c r="C545" s="99" t="s">
        <v>349</v>
      </c>
      <c r="D545" s="237"/>
      <c r="E545" s="91">
        <v>6540</v>
      </c>
    </row>
    <row r="546" spans="1:5" ht="15.75" x14ac:dyDescent="0.25">
      <c r="A546" s="105"/>
      <c r="B546" s="100">
        <v>46281</v>
      </c>
      <c r="C546" s="99" t="s">
        <v>350</v>
      </c>
      <c r="D546" s="237"/>
      <c r="E546" s="91">
        <v>12193</v>
      </c>
    </row>
    <row r="547" spans="1:5" ht="15.75" x14ac:dyDescent="0.25">
      <c r="A547" s="105"/>
      <c r="B547" s="100">
        <v>46282</v>
      </c>
      <c r="C547" s="99" t="s">
        <v>351</v>
      </c>
      <c r="D547" s="237"/>
      <c r="E547" s="91">
        <v>2059.75</v>
      </c>
    </row>
    <row r="548" spans="1:5" ht="15.75" x14ac:dyDescent="0.25">
      <c r="A548" s="105"/>
      <c r="B548" s="100">
        <v>46282</v>
      </c>
      <c r="C548" s="99" t="s">
        <v>352</v>
      </c>
      <c r="D548" s="237"/>
      <c r="E548" s="91">
        <v>5226</v>
      </c>
    </row>
    <row r="549" spans="1:5" ht="15.75" x14ac:dyDescent="0.25">
      <c r="A549" s="105"/>
      <c r="B549" s="100">
        <v>46283</v>
      </c>
      <c r="C549" s="99" t="s">
        <v>353</v>
      </c>
      <c r="D549" s="237"/>
      <c r="E549" s="91">
        <v>8499.9</v>
      </c>
    </row>
    <row r="550" spans="1:5" ht="15.75" x14ac:dyDescent="0.25">
      <c r="A550" s="105"/>
      <c r="B550" s="100">
        <v>46283</v>
      </c>
      <c r="C550" s="99" t="s">
        <v>354</v>
      </c>
      <c r="D550" s="237"/>
      <c r="E550" s="91">
        <v>944</v>
      </c>
    </row>
    <row r="551" spans="1:5" ht="15.75" x14ac:dyDescent="0.25">
      <c r="A551" s="105"/>
      <c r="B551" s="100">
        <v>46283</v>
      </c>
      <c r="C551" s="99" t="s">
        <v>355</v>
      </c>
      <c r="D551" s="237"/>
      <c r="E551" s="91">
        <v>3000</v>
      </c>
    </row>
    <row r="552" spans="1:5" ht="15.75" x14ac:dyDescent="0.25">
      <c r="A552" s="105"/>
      <c r="B552" s="100">
        <v>46283</v>
      </c>
      <c r="C552" s="99" t="s">
        <v>356</v>
      </c>
      <c r="D552" s="237"/>
      <c r="E552" s="91">
        <v>720</v>
      </c>
    </row>
    <row r="553" spans="1:5" ht="15.75" x14ac:dyDescent="0.25">
      <c r="A553" s="105"/>
      <c r="B553" s="100">
        <v>46283</v>
      </c>
      <c r="C553" s="99" t="s">
        <v>357</v>
      </c>
      <c r="D553" s="237"/>
      <c r="E553" s="91">
        <v>10721.3</v>
      </c>
    </row>
    <row r="554" spans="1:5" ht="15.75" x14ac:dyDescent="0.25">
      <c r="A554" s="105"/>
      <c r="B554" s="100">
        <v>46283</v>
      </c>
      <c r="C554" s="99" t="s">
        <v>358</v>
      </c>
      <c r="D554" s="237"/>
      <c r="E554" s="91">
        <v>1500</v>
      </c>
    </row>
    <row r="555" spans="1:5" ht="15.75" x14ac:dyDescent="0.25">
      <c r="A555" s="105"/>
      <c r="B555" s="100">
        <v>46286</v>
      </c>
      <c r="C555" s="99" t="s">
        <v>359</v>
      </c>
      <c r="D555" s="237"/>
      <c r="E555" s="91">
        <v>18455</v>
      </c>
    </row>
    <row r="556" spans="1:5" ht="15.75" x14ac:dyDescent="0.25">
      <c r="A556" s="105"/>
      <c r="B556" s="100">
        <v>46287</v>
      </c>
      <c r="C556" s="99" t="s">
        <v>360</v>
      </c>
      <c r="D556" s="237"/>
      <c r="E556" s="91">
        <v>14815.88</v>
      </c>
    </row>
    <row r="557" spans="1:5" ht="15.75" x14ac:dyDescent="0.25">
      <c r="A557" s="105"/>
      <c r="B557" s="100">
        <v>46288</v>
      </c>
      <c r="C557" s="99" t="s">
        <v>361</v>
      </c>
      <c r="D557" s="237"/>
      <c r="E557" s="91">
        <v>2130.2600000000002</v>
      </c>
    </row>
    <row r="558" spans="1:5" ht="15.75" x14ac:dyDescent="0.25">
      <c r="A558" s="105"/>
      <c r="B558" s="100">
        <v>46290</v>
      </c>
      <c r="C558" s="99" t="s">
        <v>362</v>
      </c>
      <c r="D558" s="237"/>
      <c r="E558" s="91">
        <v>2371.6</v>
      </c>
    </row>
    <row r="559" spans="1:5" ht="15.75" x14ac:dyDescent="0.25">
      <c r="A559" s="105"/>
      <c r="B559" s="100">
        <v>46290</v>
      </c>
      <c r="C559" s="99" t="s">
        <v>363</v>
      </c>
      <c r="D559" s="237"/>
      <c r="E559" s="91">
        <v>3451.51</v>
      </c>
    </row>
    <row r="560" spans="1:5" ht="15.75" x14ac:dyDescent="0.25">
      <c r="A560" s="105"/>
      <c r="B560" s="100">
        <v>46290</v>
      </c>
      <c r="C560" s="99" t="s">
        <v>364</v>
      </c>
      <c r="D560" s="237"/>
      <c r="E560" s="91">
        <v>7054</v>
      </c>
    </row>
    <row r="561" spans="1:5" ht="15.75" x14ac:dyDescent="0.25">
      <c r="A561" s="105"/>
      <c r="B561" s="100">
        <v>46293</v>
      </c>
      <c r="C561" s="99" t="s">
        <v>365</v>
      </c>
      <c r="D561" s="237"/>
      <c r="E561" s="91">
        <v>23740</v>
      </c>
    </row>
    <row r="562" spans="1:5" ht="15.75" x14ac:dyDescent="0.25">
      <c r="A562" s="105"/>
      <c r="B562" s="100">
        <v>46293</v>
      </c>
      <c r="C562" s="99" t="s">
        <v>366</v>
      </c>
      <c r="D562" s="237"/>
      <c r="E562" s="91">
        <v>2974</v>
      </c>
    </row>
    <row r="563" spans="1:5" ht="15.75" x14ac:dyDescent="0.25">
      <c r="A563" s="105"/>
      <c r="B563" s="100">
        <v>46293</v>
      </c>
      <c r="C563" s="99" t="s">
        <v>367</v>
      </c>
      <c r="D563" s="237"/>
      <c r="E563" s="91">
        <v>17510.47</v>
      </c>
    </row>
    <row r="564" spans="1:5" ht="15.75" x14ac:dyDescent="0.25">
      <c r="A564" s="105"/>
      <c r="B564" s="100">
        <v>46293</v>
      </c>
      <c r="C564" s="99" t="s">
        <v>368</v>
      </c>
      <c r="D564" s="237"/>
      <c r="E564" s="91">
        <v>334750</v>
      </c>
    </row>
    <row r="565" spans="1:5" ht="15.75" x14ac:dyDescent="0.25">
      <c r="A565" s="105"/>
      <c r="B565" s="100">
        <v>46293</v>
      </c>
      <c r="C565" s="99" t="s">
        <v>369</v>
      </c>
      <c r="D565" s="237"/>
      <c r="E565" s="91">
        <v>17510</v>
      </c>
    </row>
    <row r="566" spans="1:5" ht="15.75" x14ac:dyDescent="0.25">
      <c r="A566" s="105"/>
      <c r="B566" s="100">
        <v>46293</v>
      </c>
      <c r="C566" s="99" t="s">
        <v>370</v>
      </c>
      <c r="D566" s="237"/>
      <c r="E566" s="91">
        <v>315</v>
      </c>
    </row>
    <row r="567" spans="1:5" ht="15.75" x14ac:dyDescent="0.25">
      <c r="A567" s="105"/>
      <c r="B567" s="100">
        <v>46293</v>
      </c>
      <c r="C567" s="99" t="s">
        <v>371</v>
      </c>
      <c r="D567" s="237"/>
      <c r="E567" s="91">
        <v>594</v>
      </c>
    </row>
    <row r="568" spans="1:5" ht="15.75" x14ac:dyDescent="0.25">
      <c r="A568" s="105"/>
      <c r="B568" s="100">
        <v>46293</v>
      </c>
      <c r="C568" s="99" t="s">
        <v>372</v>
      </c>
      <c r="D568" s="237"/>
      <c r="E568" s="91">
        <v>2297</v>
      </c>
    </row>
    <row r="569" spans="1:5" ht="15.75" x14ac:dyDescent="0.25">
      <c r="A569" s="105"/>
      <c r="B569" s="100">
        <v>46293</v>
      </c>
      <c r="C569" s="99" t="s">
        <v>373</v>
      </c>
      <c r="D569" s="237"/>
      <c r="E569" s="53">
        <v>2377.1999999999998</v>
      </c>
    </row>
    <row r="570" spans="1:5" ht="15.75" x14ac:dyDescent="0.25">
      <c r="A570" s="105"/>
      <c r="B570" s="100">
        <v>46293</v>
      </c>
      <c r="C570" s="99" t="s">
        <v>374</v>
      </c>
      <c r="D570" s="237"/>
      <c r="E570" s="53">
        <v>2964</v>
      </c>
    </row>
    <row r="571" spans="1:5" ht="15.75" x14ac:dyDescent="0.25">
      <c r="A571" s="105"/>
      <c r="B571" s="100">
        <v>46294</v>
      </c>
      <c r="C571" s="99" t="s">
        <v>375</v>
      </c>
      <c r="D571" s="237"/>
      <c r="E571" s="53">
        <v>24498.04</v>
      </c>
    </row>
    <row r="572" spans="1:5" ht="15.75" x14ac:dyDescent="0.25">
      <c r="A572" s="105"/>
      <c r="B572" s="100">
        <v>46294</v>
      </c>
      <c r="C572" s="99" t="s">
        <v>376</v>
      </c>
      <c r="D572" s="237"/>
      <c r="E572" s="53">
        <v>219825</v>
      </c>
    </row>
    <row r="573" spans="1:5" ht="15.75" x14ac:dyDescent="0.25">
      <c r="A573" s="105"/>
      <c r="B573" s="100">
        <v>46294</v>
      </c>
      <c r="C573" s="99" t="s">
        <v>377</v>
      </c>
      <c r="D573" s="237"/>
      <c r="E573" s="53">
        <v>7399</v>
      </c>
    </row>
    <row r="574" spans="1:5" ht="15.75" x14ac:dyDescent="0.25">
      <c r="A574" s="105"/>
      <c r="B574" s="100">
        <v>46295</v>
      </c>
      <c r="C574" s="99" t="s">
        <v>378</v>
      </c>
      <c r="D574" s="237"/>
      <c r="E574" s="53">
        <v>7446</v>
      </c>
    </row>
    <row r="575" spans="1:5" ht="15.75" x14ac:dyDescent="0.25">
      <c r="A575" s="105"/>
      <c r="B575" s="100">
        <v>46295</v>
      </c>
      <c r="C575" s="99" t="s">
        <v>379</v>
      </c>
      <c r="D575" s="237"/>
      <c r="E575" s="53">
        <v>2730</v>
      </c>
    </row>
    <row r="576" spans="1:5" ht="16.5" thickBot="1" x14ac:dyDescent="0.3">
      <c r="B576" s="238" t="s">
        <v>13</v>
      </c>
      <c r="C576" s="238"/>
      <c r="D576" s="238"/>
      <c r="E576" s="58">
        <f>SUM(E529:E575)</f>
        <v>1494616.14</v>
      </c>
    </row>
    <row r="577" spans="2:5" ht="15.75" thickTop="1" x14ac:dyDescent="0.25"/>
    <row r="579" spans="2:5" ht="16.5" thickBot="1" x14ac:dyDescent="0.3">
      <c r="B579" s="229" t="s">
        <v>30</v>
      </c>
      <c r="C579" s="229"/>
      <c r="D579" s="229"/>
      <c r="E579" s="229"/>
    </row>
    <row r="580" spans="2:5" ht="16.5" thickBot="1" x14ac:dyDescent="0.3">
      <c r="B580" s="63" t="s">
        <v>2</v>
      </c>
      <c r="C580" s="64" t="s">
        <v>1</v>
      </c>
      <c r="D580" s="61" t="s">
        <v>7</v>
      </c>
      <c r="E580" s="65" t="s">
        <v>8</v>
      </c>
    </row>
    <row r="581" spans="2:5" x14ac:dyDescent="0.25">
      <c r="B581" s="164">
        <v>46266</v>
      </c>
      <c r="C581" s="167" t="s">
        <v>381</v>
      </c>
      <c r="D581" s="230" t="s">
        <v>30</v>
      </c>
      <c r="E581" s="166">
        <v>1160.22</v>
      </c>
    </row>
    <row r="582" spans="2:5" x14ac:dyDescent="0.25">
      <c r="B582" s="164">
        <v>46266</v>
      </c>
      <c r="C582" s="167" t="s">
        <v>382</v>
      </c>
      <c r="D582" s="231"/>
      <c r="E582" s="166">
        <v>98550</v>
      </c>
    </row>
    <row r="583" spans="2:5" x14ac:dyDescent="0.25">
      <c r="B583" s="165">
        <v>46274</v>
      </c>
      <c r="C583" s="168" t="s">
        <v>383</v>
      </c>
      <c r="D583" s="231"/>
      <c r="E583" s="166">
        <v>35414</v>
      </c>
    </row>
    <row r="584" spans="2:5" x14ac:dyDescent="0.25">
      <c r="B584" s="164">
        <v>46274</v>
      </c>
      <c r="C584" s="167" t="s">
        <v>384</v>
      </c>
      <c r="D584" s="231"/>
      <c r="E584" s="166">
        <v>14154</v>
      </c>
    </row>
    <row r="585" spans="2:5" x14ac:dyDescent="0.25">
      <c r="B585" s="164">
        <v>46274</v>
      </c>
      <c r="C585" s="167" t="s">
        <v>385</v>
      </c>
      <c r="D585" s="231"/>
      <c r="E585" s="166">
        <v>65700</v>
      </c>
    </row>
    <row r="586" spans="2:5" x14ac:dyDescent="0.25">
      <c r="B586" s="164">
        <v>46275</v>
      </c>
      <c r="C586" s="167" t="s">
        <v>386</v>
      </c>
      <c r="D586" s="231"/>
      <c r="E586" s="166">
        <v>30861</v>
      </c>
    </row>
    <row r="587" spans="2:5" x14ac:dyDescent="0.25">
      <c r="B587" s="164">
        <v>46275</v>
      </c>
      <c r="C587" s="167" t="s">
        <v>387</v>
      </c>
      <c r="D587" s="231"/>
      <c r="E587" s="166">
        <v>16860</v>
      </c>
    </row>
    <row r="588" spans="2:5" x14ac:dyDescent="0.25">
      <c r="B588" s="164">
        <v>46279</v>
      </c>
      <c r="C588" s="167" t="s">
        <v>388</v>
      </c>
      <c r="D588" s="231"/>
      <c r="E588" s="166">
        <v>7219.75</v>
      </c>
    </row>
    <row r="589" spans="2:5" x14ac:dyDescent="0.25">
      <c r="B589" s="164">
        <v>46281</v>
      </c>
      <c r="C589" s="167" t="s">
        <v>389</v>
      </c>
      <c r="D589" s="231"/>
      <c r="E589" s="166">
        <v>1160.22</v>
      </c>
    </row>
    <row r="590" spans="2:5" x14ac:dyDescent="0.25">
      <c r="B590" s="165">
        <v>46287</v>
      </c>
      <c r="C590" s="168" t="s">
        <v>390</v>
      </c>
      <c r="D590" s="231"/>
      <c r="E590" s="166">
        <v>3555.6</v>
      </c>
    </row>
    <row r="591" spans="2:5" x14ac:dyDescent="0.25">
      <c r="B591" s="165">
        <v>46288</v>
      </c>
      <c r="C591" s="168" t="s">
        <v>391</v>
      </c>
      <c r="D591" s="231"/>
      <c r="E591" s="166">
        <v>1958.12</v>
      </c>
    </row>
    <row r="592" spans="2:5" x14ac:dyDescent="0.25">
      <c r="B592" s="164">
        <v>46290</v>
      </c>
      <c r="C592" s="167" t="s">
        <v>392</v>
      </c>
      <c r="D592" s="231"/>
      <c r="E592" s="166">
        <v>23713</v>
      </c>
    </row>
    <row r="593" spans="2:5" x14ac:dyDescent="0.25">
      <c r="B593" s="165">
        <v>46290</v>
      </c>
      <c r="C593" s="168" t="s">
        <v>393</v>
      </c>
      <c r="D593" s="231"/>
      <c r="E593" s="166">
        <v>12801</v>
      </c>
    </row>
    <row r="594" spans="2:5" x14ac:dyDescent="0.25">
      <c r="B594" s="164">
        <v>46293</v>
      </c>
      <c r="C594" s="167" t="s">
        <v>394</v>
      </c>
      <c r="D594" s="231"/>
      <c r="E594" s="166">
        <v>81240</v>
      </c>
    </row>
    <row r="595" spans="2:5" x14ac:dyDescent="0.25">
      <c r="B595" s="164">
        <v>46294</v>
      </c>
      <c r="C595" s="167" t="s">
        <v>395</v>
      </c>
      <c r="D595" s="231"/>
      <c r="E595" s="166">
        <v>3119.52</v>
      </c>
    </row>
    <row r="596" spans="2:5" x14ac:dyDescent="0.25">
      <c r="B596" s="164">
        <v>46295</v>
      </c>
      <c r="C596" s="167" t="s">
        <v>396</v>
      </c>
      <c r="D596" s="231"/>
      <c r="E596" s="166">
        <v>3450</v>
      </c>
    </row>
    <row r="597" spans="2:5" x14ac:dyDescent="0.25">
      <c r="B597" s="165">
        <v>46295</v>
      </c>
      <c r="C597" s="168" t="s">
        <v>397</v>
      </c>
      <c r="D597" s="232"/>
      <c r="E597" s="166">
        <v>15540</v>
      </c>
    </row>
    <row r="598" spans="2:5" ht="16.5" thickBot="1" x14ac:dyDescent="0.3">
      <c r="B598" s="44"/>
      <c r="C598" s="44"/>
      <c r="D598" s="47" t="s">
        <v>4</v>
      </c>
      <c r="E598" s="48">
        <f>SUM(E581:E597)</f>
        <v>416456.42999999993</v>
      </c>
    </row>
    <row r="599" spans="2:5" ht="16.5" thickTop="1" thickBot="1" x14ac:dyDescent="0.3">
      <c r="B599" s="8"/>
      <c r="C599" s="8"/>
      <c r="D599" s="13"/>
      <c r="E599" s="12"/>
    </row>
    <row r="600" spans="2:5" ht="24" thickBot="1" x14ac:dyDescent="0.3">
      <c r="B600" s="223" t="s">
        <v>5</v>
      </c>
      <c r="C600" s="224"/>
      <c r="D600" s="224"/>
      <c r="E600" s="57">
        <f>SUM(E518+E524+E576+E598)</f>
        <v>102234060.79000001</v>
      </c>
    </row>
    <row r="601" spans="2:5" ht="18.75" x14ac:dyDescent="0.3">
      <c r="B601" s="8"/>
      <c r="C601" s="14"/>
      <c r="D601" s="24"/>
      <c r="E601" s="12"/>
    </row>
    <row r="602" spans="2:5" x14ac:dyDescent="0.25">
      <c r="B602" s="8"/>
      <c r="C602" s="14"/>
      <c r="D602" s="9"/>
      <c r="E602" s="18"/>
    </row>
    <row r="612" spans="1:6" x14ac:dyDescent="0.25">
      <c r="B612" s="8"/>
      <c r="C612" s="8"/>
      <c r="D612" s="9"/>
      <c r="E612" s="4"/>
    </row>
    <row r="613" spans="1:6" x14ac:dyDescent="0.25">
      <c r="B613" s="8"/>
      <c r="C613" s="8"/>
      <c r="D613" s="9"/>
      <c r="E613" s="4"/>
    </row>
    <row r="614" spans="1:6" ht="18.75" x14ac:dyDescent="0.3">
      <c r="B614" s="27"/>
      <c r="C614" s="27"/>
      <c r="D614" s="28"/>
      <c r="E614" s="4"/>
    </row>
    <row r="615" spans="1:6" ht="19.5" thickBot="1" x14ac:dyDescent="0.35">
      <c r="B615" s="225" t="s">
        <v>18</v>
      </c>
      <c r="C615" s="225"/>
      <c r="D615" s="225"/>
      <c r="E615" s="225"/>
      <c r="F615" s="29"/>
    </row>
    <row r="616" spans="1:6" ht="16.5" thickBot="1" x14ac:dyDescent="0.3">
      <c r="A616" s="75"/>
      <c r="B616" s="70" t="s">
        <v>1</v>
      </c>
      <c r="C616" s="71" t="s">
        <v>2</v>
      </c>
      <c r="D616" s="72" t="s">
        <v>3</v>
      </c>
      <c r="E616" s="73" t="s">
        <v>4</v>
      </c>
      <c r="F616" s="74"/>
    </row>
    <row r="617" spans="1:6" ht="15.75" x14ac:dyDescent="0.25">
      <c r="A617" s="75"/>
      <c r="B617" s="97">
        <v>510040150</v>
      </c>
      <c r="C617" s="94">
        <v>45812</v>
      </c>
      <c r="D617" s="104"/>
      <c r="E617" s="96"/>
      <c r="F617" s="74"/>
    </row>
    <row r="618" spans="1:6" ht="19.5" thickBot="1" x14ac:dyDescent="0.35">
      <c r="B618" s="221" t="s">
        <v>24</v>
      </c>
      <c r="C618" s="221"/>
      <c r="D618" s="23">
        <f>SUM(D617:D617)</f>
        <v>0</v>
      </c>
      <c r="E618" s="23">
        <f>SUM(E617:E617)</f>
        <v>0</v>
      </c>
    </row>
    <row r="619" spans="1:6" ht="15.75" thickTop="1" x14ac:dyDescent="0.25">
      <c r="B619" s="8"/>
      <c r="C619" s="8"/>
      <c r="D619" s="9"/>
      <c r="E619" s="10"/>
    </row>
    <row r="620" spans="1:6" x14ac:dyDescent="0.25">
      <c r="B620" s="8"/>
      <c r="C620" s="8"/>
      <c r="D620" s="9"/>
      <c r="E620" s="10"/>
    </row>
    <row r="621" spans="1:6" ht="19.5" thickBot="1" x14ac:dyDescent="0.35">
      <c r="B621" s="225" t="s">
        <v>10</v>
      </c>
      <c r="C621" s="225"/>
      <c r="D621" s="225"/>
      <c r="E621" s="225"/>
    </row>
    <row r="622" spans="1:6" ht="16.5" thickBot="1" x14ac:dyDescent="0.3">
      <c r="B622" s="119" t="s">
        <v>2</v>
      </c>
      <c r="C622" s="120" t="s">
        <v>1</v>
      </c>
      <c r="D622" s="121" t="s">
        <v>17</v>
      </c>
      <c r="E622" s="122" t="s">
        <v>12</v>
      </c>
    </row>
    <row r="623" spans="1:6" ht="57.75" thickBot="1" x14ac:dyDescent="0.3">
      <c r="B623" s="147">
        <v>46287</v>
      </c>
      <c r="C623" s="148">
        <v>116588</v>
      </c>
      <c r="D623" s="149" t="s">
        <v>58</v>
      </c>
      <c r="E623" s="150">
        <v>115991930.98999999</v>
      </c>
    </row>
    <row r="624" spans="1:6" ht="19.5" thickBot="1" x14ac:dyDescent="0.3">
      <c r="B624" s="226" t="s">
        <v>9</v>
      </c>
      <c r="C624" s="226"/>
      <c r="D624" s="23"/>
      <c r="E624" s="123">
        <f>SUM(E623:E623)</f>
        <v>115991930.98999999</v>
      </c>
    </row>
    <row r="625" spans="1:6" ht="19.5" thickTop="1" x14ac:dyDescent="0.3">
      <c r="B625" s="193"/>
      <c r="C625" s="193"/>
      <c r="D625" s="28"/>
      <c r="E625" s="28"/>
    </row>
    <row r="627" spans="1:6" ht="18.75" x14ac:dyDescent="0.3">
      <c r="B627" s="193"/>
      <c r="C627" s="193"/>
      <c r="D627" s="28"/>
      <c r="E627" s="28"/>
    </row>
    <row r="628" spans="1:6" ht="19.5" thickBot="1" x14ac:dyDescent="0.35">
      <c r="B628" s="225" t="s">
        <v>21</v>
      </c>
      <c r="C628" s="225"/>
      <c r="D628" s="225"/>
      <c r="E628" s="225"/>
    </row>
    <row r="629" spans="1:6" ht="16.5" thickBot="1" x14ac:dyDescent="0.3">
      <c r="B629" s="70" t="s">
        <v>1</v>
      </c>
      <c r="C629" s="71" t="s">
        <v>2</v>
      </c>
      <c r="D629" s="72" t="s">
        <v>3</v>
      </c>
      <c r="E629" s="73" t="s">
        <v>4</v>
      </c>
    </row>
    <row r="630" spans="1:6" ht="15.75" x14ac:dyDescent="0.25">
      <c r="B630" s="87"/>
      <c r="C630" s="88"/>
      <c r="D630" s="90"/>
      <c r="E630" s="89"/>
    </row>
    <row r="631" spans="1:6" ht="19.5" thickBot="1" x14ac:dyDescent="0.35">
      <c r="B631" s="221" t="s">
        <v>9</v>
      </c>
      <c r="C631" s="221"/>
      <c r="D631" s="23">
        <f>SUM(D630:D630)</f>
        <v>0</v>
      </c>
      <c r="E631" s="23">
        <f>SUM(E630:E630)</f>
        <v>0</v>
      </c>
    </row>
    <row r="632" spans="1:6" ht="19.5" thickTop="1" x14ac:dyDescent="0.3">
      <c r="B632" s="193"/>
      <c r="C632" s="193"/>
      <c r="D632" s="28"/>
      <c r="E632" s="28"/>
    </row>
    <row r="633" spans="1:6" ht="19.5" thickBot="1" x14ac:dyDescent="0.35">
      <c r="B633" s="227" t="s">
        <v>42</v>
      </c>
      <c r="C633" s="227"/>
      <c r="D633" s="227"/>
      <c r="E633" s="228"/>
    </row>
    <row r="634" spans="1:6" ht="16.5" thickBot="1" x14ac:dyDescent="0.3">
      <c r="B634" s="114" t="s">
        <v>1</v>
      </c>
      <c r="C634" s="114" t="s">
        <v>2</v>
      </c>
      <c r="D634" s="113" t="s">
        <v>3</v>
      </c>
      <c r="E634" s="112" t="s">
        <v>4</v>
      </c>
    </row>
    <row r="635" spans="1:6" x14ac:dyDescent="0.25">
      <c r="B635" s="97"/>
      <c r="C635" s="111"/>
      <c r="D635" s="110"/>
      <c r="E635" s="95"/>
    </row>
    <row r="636" spans="1:6" x14ac:dyDescent="0.25">
      <c r="B636" s="103"/>
      <c r="C636" s="109"/>
      <c r="D636" s="108"/>
      <c r="E636" s="95"/>
    </row>
    <row r="637" spans="1:6" ht="19.5" thickBot="1" x14ac:dyDescent="0.35">
      <c r="B637" s="221" t="s">
        <v>9</v>
      </c>
      <c r="C637" s="221"/>
      <c r="D637" s="107">
        <f>SUM(D635:D636)</f>
        <v>0</v>
      </c>
      <c r="E637" s="106">
        <f>SUM(E635:E636)</f>
        <v>0</v>
      </c>
    </row>
    <row r="638" spans="1:6" ht="16.5" thickTop="1" x14ac:dyDescent="0.25">
      <c r="A638" s="222"/>
      <c r="B638" s="222"/>
      <c r="C638" s="222"/>
      <c r="D638" s="222"/>
      <c r="E638" s="222"/>
    </row>
    <row r="639" spans="1:6" ht="18.75" x14ac:dyDescent="0.3">
      <c r="B639" s="27"/>
      <c r="C639" s="27"/>
      <c r="D639" s="28"/>
      <c r="E639" s="38"/>
      <c r="F639" s="33"/>
    </row>
    <row r="640" spans="1:6" ht="15.75" thickBot="1" x14ac:dyDescent="0.3">
      <c r="B640" s="8"/>
      <c r="C640" s="8"/>
      <c r="D640" s="13"/>
      <c r="E640" s="12"/>
      <c r="F640" s="190"/>
    </row>
    <row r="641" spans="1:10" ht="24" thickBot="1" x14ac:dyDescent="0.3">
      <c r="B641" s="223" t="s">
        <v>5</v>
      </c>
      <c r="C641" s="224"/>
      <c r="D641" s="224"/>
      <c r="E641" s="57">
        <f>SUM(E624)</f>
        <v>115991930.98999999</v>
      </c>
      <c r="F641" s="41"/>
    </row>
    <row r="642" spans="1:10" ht="18.75" x14ac:dyDescent="0.3">
      <c r="B642" s="8"/>
      <c r="C642" s="14"/>
      <c r="D642" s="24"/>
      <c r="E642" s="12"/>
    </row>
    <row r="643" spans="1:10" x14ac:dyDescent="0.25">
      <c r="B643" s="8"/>
      <c r="C643" s="14"/>
      <c r="D643" s="9"/>
      <c r="E643" s="18"/>
    </row>
    <row r="644" spans="1:10" x14ac:dyDescent="0.25">
      <c r="B644" s="2"/>
      <c r="C644" s="31"/>
      <c r="D644" s="31"/>
      <c r="E644" s="31"/>
    </row>
    <row r="654" spans="1:10" ht="18.75" x14ac:dyDescent="0.3">
      <c r="A654" s="216" t="s">
        <v>413</v>
      </c>
      <c r="B654" s="216" t="s">
        <v>414</v>
      </c>
      <c r="C654" s="216" t="s">
        <v>415</v>
      </c>
      <c r="D654" s="216" t="s">
        <v>416</v>
      </c>
      <c r="E654" s="216" t="s">
        <v>417</v>
      </c>
      <c r="F654" s="216" t="s">
        <v>418</v>
      </c>
    </row>
    <row r="655" spans="1:10" x14ac:dyDescent="0.25">
      <c r="A655" s="219">
        <v>267622</v>
      </c>
      <c r="B655" s="218">
        <v>46212</v>
      </c>
      <c r="C655" s="219" t="s">
        <v>424</v>
      </c>
      <c r="D655" s="219" t="s">
        <v>459</v>
      </c>
      <c r="E655" s="217" t="s">
        <v>464</v>
      </c>
      <c r="F655" s="219" t="s">
        <v>465</v>
      </c>
      <c r="G655" s="220"/>
      <c r="H655" s="220"/>
      <c r="I655" s="220"/>
      <c r="J655" s="220"/>
    </row>
    <row r="656" spans="1:10" x14ac:dyDescent="0.25">
      <c r="A656" s="219">
        <v>267623</v>
      </c>
      <c r="B656" s="218">
        <v>46212</v>
      </c>
      <c r="C656" s="219" t="s">
        <v>425</v>
      </c>
      <c r="D656" s="219" t="s">
        <v>460</v>
      </c>
      <c r="E656" s="217" t="s">
        <v>464</v>
      </c>
      <c r="F656" s="219" t="s">
        <v>466</v>
      </c>
      <c r="G656" s="220"/>
      <c r="H656" s="220"/>
      <c r="I656" s="220"/>
      <c r="J656" s="220"/>
    </row>
    <row r="657" spans="1:10" x14ac:dyDescent="0.25">
      <c r="A657" s="219">
        <v>267624</v>
      </c>
      <c r="B657" s="218">
        <v>46212</v>
      </c>
      <c r="C657" s="219" t="s">
        <v>426</v>
      </c>
      <c r="D657" s="219" t="s">
        <v>460</v>
      </c>
      <c r="E657" s="217" t="s">
        <v>464</v>
      </c>
      <c r="F657" s="219" t="s">
        <v>467</v>
      </c>
      <c r="G657" s="220"/>
      <c r="H657" s="220"/>
      <c r="I657" s="220"/>
      <c r="J657" s="220"/>
    </row>
    <row r="658" spans="1:10" x14ac:dyDescent="0.25">
      <c r="A658" s="219">
        <v>267625</v>
      </c>
      <c r="B658" s="218">
        <v>46212</v>
      </c>
      <c r="C658" s="219" t="s">
        <v>427</v>
      </c>
      <c r="D658" s="219" t="s">
        <v>460</v>
      </c>
      <c r="E658" s="217" t="s">
        <v>464</v>
      </c>
      <c r="F658" s="219" t="s">
        <v>468</v>
      </c>
      <c r="G658" s="220"/>
      <c r="H658" s="220"/>
      <c r="I658" s="220"/>
      <c r="J658" s="220"/>
    </row>
    <row r="659" spans="1:10" x14ac:dyDescent="0.25">
      <c r="A659" s="219">
        <v>267626</v>
      </c>
      <c r="B659" s="218">
        <v>46212</v>
      </c>
      <c r="C659" s="219" t="s">
        <v>428</v>
      </c>
      <c r="D659" s="219" t="s">
        <v>460</v>
      </c>
      <c r="E659" s="217" t="s">
        <v>464</v>
      </c>
      <c r="F659" s="219" t="s">
        <v>469</v>
      </c>
      <c r="G659" s="220"/>
      <c r="H659" s="220"/>
      <c r="I659" s="220"/>
      <c r="J659" s="220"/>
    </row>
    <row r="660" spans="1:10" x14ac:dyDescent="0.25">
      <c r="A660" s="219">
        <v>267627</v>
      </c>
      <c r="B660" s="218">
        <v>46274</v>
      </c>
      <c r="C660" s="219" t="s">
        <v>429</v>
      </c>
      <c r="D660" s="219" t="s">
        <v>461</v>
      </c>
      <c r="E660" s="217" t="s">
        <v>464</v>
      </c>
      <c r="F660" s="219" t="s">
        <v>470</v>
      </c>
      <c r="G660" s="220"/>
      <c r="H660" s="220"/>
      <c r="I660" s="220"/>
      <c r="J660" s="220"/>
    </row>
    <row r="661" spans="1:10" x14ac:dyDescent="0.25">
      <c r="A661" s="219">
        <v>267628</v>
      </c>
      <c r="B661" s="218">
        <v>46274</v>
      </c>
      <c r="C661" s="219" t="s">
        <v>430</v>
      </c>
      <c r="D661" s="219" t="s">
        <v>461</v>
      </c>
      <c r="E661" s="217" t="s">
        <v>464</v>
      </c>
      <c r="F661" s="219" t="s">
        <v>471</v>
      </c>
      <c r="G661" s="220"/>
      <c r="H661" s="220"/>
      <c r="I661" s="220"/>
      <c r="J661" s="220"/>
    </row>
    <row r="662" spans="1:10" x14ac:dyDescent="0.25">
      <c r="A662" s="219">
        <v>267629</v>
      </c>
      <c r="B662" s="218">
        <v>46274</v>
      </c>
      <c r="C662" s="219" t="s">
        <v>431</v>
      </c>
      <c r="D662" s="219" t="s">
        <v>461</v>
      </c>
      <c r="E662" s="217" t="s">
        <v>464</v>
      </c>
      <c r="F662" s="219" t="s">
        <v>472</v>
      </c>
      <c r="G662" s="220"/>
      <c r="H662" s="220"/>
      <c r="I662" s="220"/>
      <c r="J662" s="220"/>
    </row>
    <row r="663" spans="1:10" x14ac:dyDescent="0.25">
      <c r="A663" s="219">
        <v>267630</v>
      </c>
      <c r="B663" s="218">
        <v>46274</v>
      </c>
      <c r="C663" s="219" t="s">
        <v>432</v>
      </c>
      <c r="D663" s="219" t="s">
        <v>460</v>
      </c>
      <c r="E663" s="217" t="s">
        <v>464</v>
      </c>
      <c r="F663" s="219" t="s">
        <v>473</v>
      </c>
      <c r="G663" s="220"/>
      <c r="H663" s="220"/>
      <c r="I663" s="220"/>
      <c r="J663" s="220"/>
    </row>
    <row r="664" spans="1:10" x14ac:dyDescent="0.25">
      <c r="A664" s="219">
        <v>267631</v>
      </c>
      <c r="B664" s="218">
        <v>46335</v>
      </c>
      <c r="C664" s="219" t="s">
        <v>433</v>
      </c>
      <c r="D664" s="219" t="s">
        <v>461</v>
      </c>
      <c r="E664" s="217" t="s">
        <v>464</v>
      </c>
      <c r="F664" s="219" t="s">
        <v>474</v>
      </c>
      <c r="G664" s="220"/>
      <c r="H664" s="220"/>
      <c r="I664" s="220"/>
      <c r="J664" s="220"/>
    </row>
    <row r="665" spans="1:10" x14ac:dyDescent="0.25">
      <c r="A665" s="219">
        <v>267632</v>
      </c>
      <c r="B665" s="218">
        <v>46335</v>
      </c>
      <c r="C665" s="219" t="s">
        <v>434</v>
      </c>
      <c r="D665" s="219" t="s">
        <v>461</v>
      </c>
      <c r="E665" s="217" t="s">
        <v>464</v>
      </c>
      <c r="F665" s="219" t="s">
        <v>475</v>
      </c>
      <c r="G665" s="220"/>
      <c r="H665" s="220"/>
      <c r="I665" s="220"/>
      <c r="J665" s="220"/>
    </row>
    <row r="666" spans="1:10" x14ac:dyDescent="0.25">
      <c r="A666" s="219">
        <v>267633</v>
      </c>
      <c r="B666" s="218">
        <v>46335</v>
      </c>
      <c r="C666" s="219" t="s">
        <v>435</v>
      </c>
      <c r="D666" s="219" t="s">
        <v>460</v>
      </c>
      <c r="E666" s="217" t="s">
        <v>464</v>
      </c>
      <c r="F666" s="219" t="s">
        <v>476</v>
      </c>
      <c r="G666" s="220"/>
      <c r="H666" s="220"/>
      <c r="I666" s="220"/>
      <c r="J666" s="220"/>
    </row>
    <row r="667" spans="1:10" x14ac:dyDescent="0.25">
      <c r="A667" s="219">
        <v>267634</v>
      </c>
      <c r="B667" s="218">
        <v>46335</v>
      </c>
      <c r="C667" s="219" t="s">
        <v>436</v>
      </c>
      <c r="D667" s="219" t="s">
        <v>460</v>
      </c>
      <c r="E667" s="217" t="s">
        <v>464</v>
      </c>
      <c r="F667" s="219" t="s">
        <v>477</v>
      </c>
      <c r="G667" s="220"/>
      <c r="H667" s="220"/>
      <c r="I667" s="220"/>
      <c r="J667" s="220"/>
    </row>
    <row r="668" spans="1:10" x14ac:dyDescent="0.25">
      <c r="A668" s="219">
        <v>267635</v>
      </c>
      <c r="B668" s="218">
        <v>46335</v>
      </c>
      <c r="C668" s="219" t="s">
        <v>437</v>
      </c>
      <c r="D668" s="219" t="s">
        <v>460</v>
      </c>
      <c r="E668" s="217" t="s">
        <v>464</v>
      </c>
      <c r="F668" s="219" t="s">
        <v>478</v>
      </c>
      <c r="G668" s="220"/>
      <c r="H668" s="220"/>
      <c r="I668" s="220"/>
      <c r="J668" s="220"/>
    </row>
    <row r="669" spans="1:10" x14ac:dyDescent="0.25">
      <c r="A669" s="219">
        <v>267636</v>
      </c>
      <c r="B669" s="218">
        <v>46335</v>
      </c>
      <c r="C669" s="219" t="s">
        <v>438</v>
      </c>
      <c r="D669" s="219" t="s">
        <v>460</v>
      </c>
      <c r="E669" s="217" t="s">
        <v>464</v>
      </c>
      <c r="F669" s="219" t="s">
        <v>479</v>
      </c>
      <c r="G669" s="220"/>
      <c r="H669" s="220"/>
      <c r="I669" s="220"/>
      <c r="J669" s="220"/>
    </row>
    <row r="670" spans="1:10" x14ac:dyDescent="0.25">
      <c r="A670" s="219">
        <v>267637</v>
      </c>
      <c r="B670" s="218">
        <v>46335</v>
      </c>
      <c r="C670" s="219" t="s">
        <v>439</v>
      </c>
      <c r="D670" s="219" t="s">
        <v>461</v>
      </c>
      <c r="E670" s="217" t="s">
        <v>464</v>
      </c>
      <c r="F670" s="219" t="s">
        <v>480</v>
      </c>
      <c r="G670" s="220"/>
      <c r="H670" s="220"/>
      <c r="I670" s="220"/>
      <c r="J670" s="220"/>
    </row>
    <row r="671" spans="1:10" x14ac:dyDescent="0.25">
      <c r="A671" s="219">
        <v>267638</v>
      </c>
      <c r="B671" s="218">
        <v>46335</v>
      </c>
      <c r="C671" s="219" t="s">
        <v>440</v>
      </c>
      <c r="D671" s="219" t="s">
        <v>460</v>
      </c>
      <c r="E671" s="217" t="s">
        <v>464</v>
      </c>
      <c r="F671" s="219" t="s">
        <v>481</v>
      </c>
      <c r="G671" s="220"/>
      <c r="H671" s="220"/>
      <c r="I671" s="220"/>
      <c r="J671" s="220"/>
    </row>
    <row r="672" spans="1:10" x14ac:dyDescent="0.25">
      <c r="A672" s="219">
        <v>267639</v>
      </c>
      <c r="B672" s="218">
        <v>46335</v>
      </c>
      <c r="C672" s="219" t="s">
        <v>441</v>
      </c>
      <c r="D672" s="219" t="s">
        <v>460</v>
      </c>
      <c r="E672" s="217" t="s">
        <v>464</v>
      </c>
      <c r="F672" s="219" t="s">
        <v>482</v>
      </c>
      <c r="G672" s="220"/>
      <c r="H672" s="220"/>
      <c r="I672" s="220"/>
      <c r="J672" s="220"/>
    </row>
    <row r="673" spans="1:10" x14ac:dyDescent="0.25">
      <c r="A673" s="219">
        <v>267640</v>
      </c>
      <c r="B673" s="217" t="s">
        <v>419</v>
      </c>
      <c r="C673" s="219" t="s">
        <v>442</v>
      </c>
      <c r="D673" s="219" t="s">
        <v>460</v>
      </c>
      <c r="E673" s="217" t="s">
        <v>464</v>
      </c>
      <c r="F673" s="219" t="s">
        <v>483</v>
      </c>
      <c r="G673" s="220"/>
      <c r="H673" s="220"/>
      <c r="I673" s="220"/>
      <c r="J673" s="220"/>
    </row>
    <row r="674" spans="1:10" x14ac:dyDescent="0.25">
      <c r="A674" s="219">
        <v>267641</v>
      </c>
      <c r="B674" s="217" t="s">
        <v>419</v>
      </c>
      <c r="C674" s="219" t="s">
        <v>443</v>
      </c>
      <c r="D674" s="219" t="s">
        <v>460</v>
      </c>
      <c r="E674" s="217" t="s">
        <v>464</v>
      </c>
      <c r="F674" s="219" t="s">
        <v>484</v>
      </c>
      <c r="G674" s="220"/>
      <c r="H674" s="220"/>
      <c r="I674" s="220"/>
      <c r="J674" s="220"/>
    </row>
    <row r="675" spans="1:10" x14ac:dyDescent="0.25">
      <c r="A675" s="219">
        <v>267642</v>
      </c>
      <c r="B675" s="217" t="s">
        <v>419</v>
      </c>
      <c r="C675" s="219" t="s">
        <v>444</v>
      </c>
      <c r="D675" s="219" t="s">
        <v>460</v>
      </c>
      <c r="E675" s="217" t="s">
        <v>464</v>
      </c>
      <c r="F675" s="219" t="s">
        <v>485</v>
      </c>
      <c r="G675" s="220"/>
      <c r="H675" s="220"/>
      <c r="I675" s="220"/>
      <c r="J675" s="220"/>
    </row>
    <row r="676" spans="1:10" x14ac:dyDescent="0.25">
      <c r="A676" s="219">
        <v>267643</v>
      </c>
      <c r="B676" s="217" t="s">
        <v>419</v>
      </c>
      <c r="C676" s="219" t="s">
        <v>445</v>
      </c>
      <c r="D676" s="219" t="s">
        <v>462</v>
      </c>
      <c r="E676" s="217" t="s">
        <v>464</v>
      </c>
      <c r="F676" s="219" t="s">
        <v>486</v>
      </c>
      <c r="G676" s="220"/>
      <c r="H676" s="220"/>
      <c r="I676" s="220"/>
      <c r="J676" s="220"/>
    </row>
    <row r="677" spans="1:10" x14ac:dyDescent="0.25">
      <c r="A677" s="219">
        <v>267644</v>
      </c>
      <c r="B677" s="217" t="s">
        <v>420</v>
      </c>
      <c r="C677" s="219" t="s">
        <v>446</v>
      </c>
      <c r="D677" s="219" t="s">
        <v>461</v>
      </c>
      <c r="E677" s="217" t="s">
        <v>464</v>
      </c>
      <c r="F677" s="219" t="s">
        <v>487</v>
      </c>
      <c r="G677" s="220"/>
      <c r="H677" s="220"/>
      <c r="I677" s="220"/>
      <c r="J677" s="220"/>
    </row>
    <row r="678" spans="1:10" x14ac:dyDescent="0.25">
      <c r="A678" s="219">
        <v>267645</v>
      </c>
      <c r="B678" s="217" t="s">
        <v>421</v>
      </c>
      <c r="C678" s="219" t="s">
        <v>447</v>
      </c>
      <c r="D678" s="219" t="s">
        <v>461</v>
      </c>
      <c r="E678" s="217" t="s">
        <v>464</v>
      </c>
      <c r="F678" s="219" t="s">
        <v>488</v>
      </c>
      <c r="G678" s="220"/>
      <c r="H678" s="220"/>
      <c r="I678" s="220"/>
      <c r="J678" s="220"/>
    </row>
    <row r="679" spans="1:10" x14ac:dyDescent="0.25">
      <c r="A679" s="219">
        <v>267646</v>
      </c>
      <c r="B679" s="217" t="s">
        <v>421</v>
      </c>
      <c r="C679" s="219" t="s">
        <v>448</v>
      </c>
      <c r="D679" s="219" t="s">
        <v>461</v>
      </c>
      <c r="E679" s="217" t="s">
        <v>464</v>
      </c>
      <c r="F679" s="219" t="s">
        <v>489</v>
      </c>
      <c r="G679" s="220"/>
      <c r="H679" s="220"/>
      <c r="I679" s="220"/>
      <c r="J679" s="220"/>
    </row>
    <row r="680" spans="1:10" x14ac:dyDescent="0.25">
      <c r="A680" s="219">
        <v>267647</v>
      </c>
      <c r="B680" s="217" t="s">
        <v>421</v>
      </c>
      <c r="C680" s="219" t="s">
        <v>449</v>
      </c>
      <c r="D680" s="219" t="s">
        <v>463</v>
      </c>
      <c r="E680" s="217" t="s">
        <v>464</v>
      </c>
      <c r="F680" s="219" t="s">
        <v>490</v>
      </c>
      <c r="G680" s="220"/>
      <c r="H680" s="220"/>
      <c r="I680" s="220"/>
      <c r="J680" s="220"/>
    </row>
    <row r="681" spans="1:10" x14ac:dyDescent="0.25">
      <c r="A681" s="219">
        <v>267648</v>
      </c>
      <c r="B681" s="217" t="s">
        <v>421</v>
      </c>
      <c r="C681" s="219" t="s">
        <v>450</v>
      </c>
      <c r="D681" s="219" t="s">
        <v>460</v>
      </c>
      <c r="E681" s="217" t="s">
        <v>464</v>
      </c>
      <c r="F681" s="219" t="s">
        <v>491</v>
      </c>
      <c r="G681" s="220"/>
      <c r="H681" s="220"/>
      <c r="I681" s="220"/>
      <c r="J681" s="220"/>
    </row>
    <row r="682" spans="1:10" x14ac:dyDescent="0.25">
      <c r="A682" s="219">
        <v>267649</v>
      </c>
      <c r="B682" s="217" t="s">
        <v>421</v>
      </c>
      <c r="C682" s="219" t="s">
        <v>451</v>
      </c>
      <c r="D682" s="219" t="s">
        <v>460</v>
      </c>
      <c r="E682" s="217" t="s">
        <v>464</v>
      </c>
      <c r="F682" s="219" t="s">
        <v>492</v>
      </c>
      <c r="G682" s="220"/>
      <c r="H682" s="220"/>
      <c r="I682" s="220"/>
      <c r="J682" s="220"/>
    </row>
    <row r="683" spans="1:10" x14ac:dyDescent="0.25">
      <c r="A683" s="219">
        <v>267650</v>
      </c>
      <c r="B683" s="217" t="s">
        <v>421</v>
      </c>
      <c r="C683" s="219" t="s">
        <v>452</v>
      </c>
      <c r="D683" s="219" t="s">
        <v>460</v>
      </c>
      <c r="E683" s="217" t="s">
        <v>464</v>
      </c>
      <c r="F683" s="219" t="s">
        <v>493</v>
      </c>
      <c r="G683" s="220"/>
      <c r="H683" s="220"/>
      <c r="I683" s="220"/>
      <c r="J683" s="220"/>
    </row>
    <row r="684" spans="1:10" x14ac:dyDescent="0.25">
      <c r="A684" s="219">
        <v>267651</v>
      </c>
      <c r="B684" s="217" t="s">
        <v>421</v>
      </c>
      <c r="C684" s="219" t="s">
        <v>453</v>
      </c>
      <c r="D684" s="219" t="s">
        <v>460</v>
      </c>
      <c r="E684" s="217" t="s">
        <v>464</v>
      </c>
      <c r="F684" s="219" t="s">
        <v>494</v>
      </c>
      <c r="G684" s="220"/>
      <c r="H684" s="220"/>
      <c r="I684" s="220"/>
      <c r="J684" s="220"/>
    </row>
    <row r="685" spans="1:10" x14ac:dyDescent="0.25">
      <c r="A685" s="219">
        <v>267652</v>
      </c>
      <c r="B685" s="217" t="s">
        <v>421</v>
      </c>
      <c r="C685" s="219" t="s">
        <v>454</v>
      </c>
      <c r="D685" s="219" t="s">
        <v>460</v>
      </c>
      <c r="E685" s="217" t="s">
        <v>464</v>
      </c>
      <c r="F685" s="219" t="s">
        <v>495</v>
      </c>
      <c r="G685" s="220"/>
      <c r="H685" s="220"/>
      <c r="I685" s="220"/>
      <c r="J685" s="220"/>
    </row>
    <row r="686" spans="1:10" x14ac:dyDescent="0.25">
      <c r="A686" s="219">
        <v>267653</v>
      </c>
      <c r="B686" s="217" t="s">
        <v>421</v>
      </c>
      <c r="C686" s="219" t="s">
        <v>455</v>
      </c>
      <c r="D686" s="219" t="s">
        <v>460</v>
      </c>
      <c r="E686" s="217" t="s">
        <v>464</v>
      </c>
      <c r="F686" s="219" t="s">
        <v>496</v>
      </c>
      <c r="G686" s="220"/>
      <c r="H686" s="220"/>
      <c r="I686" s="220"/>
      <c r="J686" s="220"/>
    </row>
    <row r="687" spans="1:10" x14ac:dyDescent="0.25">
      <c r="A687" s="219">
        <v>267654</v>
      </c>
      <c r="B687" s="217" t="s">
        <v>422</v>
      </c>
      <c r="C687" s="219" t="s">
        <v>456</v>
      </c>
      <c r="D687" s="219" t="s">
        <v>459</v>
      </c>
      <c r="E687" s="217" t="s">
        <v>464</v>
      </c>
      <c r="F687" s="219" t="s">
        <v>497</v>
      </c>
      <c r="G687" s="220"/>
      <c r="H687" s="220"/>
      <c r="I687" s="220"/>
      <c r="J687" s="220"/>
    </row>
    <row r="688" spans="1:10" x14ac:dyDescent="0.25">
      <c r="A688" s="219">
        <v>267655</v>
      </c>
      <c r="B688" s="217" t="s">
        <v>423</v>
      </c>
      <c r="C688" s="219" t="s">
        <v>457</v>
      </c>
      <c r="D688" s="219" t="s">
        <v>460</v>
      </c>
      <c r="E688" s="217" t="s">
        <v>464</v>
      </c>
      <c r="F688" s="219" t="s">
        <v>498</v>
      </c>
      <c r="G688" s="220"/>
      <c r="H688" s="220"/>
      <c r="I688" s="220"/>
      <c r="J688" s="220"/>
    </row>
    <row r="689" spans="1:10" x14ac:dyDescent="0.25">
      <c r="A689" s="219">
        <v>267656</v>
      </c>
      <c r="B689" s="217" t="s">
        <v>423</v>
      </c>
      <c r="C689" s="219" t="s">
        <v>458</v>
      </c>
      <c r="D689" s="219" t="s">
        <v>459</v>
      </c>
      <c r="E689" s="217" t="s">
        <v>464</v>
      </c>
      <c r="F689" s="219" t="s">
        <v>499</v>
      </c>
      <c r="G689" s="220"/>
      <c r="H689" s="220"/>
      <c r="I689" s="220"/>
      <c r="J689" s="220"/>
    </row>
    <row r="690" spans="1:10" x14ac:dyDescent="0.25">
      <c r="A690" s="247" t="s">
        <v>500</v>
      </c>
      <c r="B690" s="248"/>
      <c r="C690" s="248"/>
      <c r="D690" s="249"/>
      <c r="E690" s="247" t="s">
        <v>501</v>
      </c>
      <c r="F690" s="249"/>
    </row>
    <row r="691" spans="1:10" x14ac:dyDescent="0.25">
      <c r="A691" s="250"/>
      <c r="B691" s="251"/>
      <c r="C691" s="251"/>
      <c r="D691" s="252"/>
      <c r="E691" s="250"/>
      <c r="F691" s="252"/>
    </row>
  </sheetData>
  <mergeCells count="69">
    <mergeCell ref="C38:D38"/>
    <mergeCell ref="B31:F31"/>
    <mergeCell ref="B35:C35"/>
    <mergeCell ref="B12:F12"/>
    <mergeCell ref="B27:C27"/>
    <mergeCell ref="B20:C20"/>
    <mergeCell ref="B23:F23"/>
    <mergeCell ref="D33:D34"/>
    <mergeCell ref="E33:E34"/>
    <mergeCell ref="B6:H6"/>
    <mergeCell ref="B7:H7"/>
    <mergeCell ref="B4:H4"/>
    <mergeCell ref="B5:H5"/>
    <mergeCell ref="B10:F10"/>
    <mergeCell ref="B57:E57"/>
    <mergeCell ref="B94:E94"/>
    <mergeCell ref="D96:D100"/>
    <mergeCell ref="B104:E104"/>
    <mergeCell ref="D106:D128"/>
    <mergeCell ref="A690:D691"/>
    <mergeCell ref="E690:F691"/>
    <mergeCell ref="B129:D129"/>
    <mergeCell ref="B135:D135"/>
    <mergeCell ref="B148:E148"/>
    <mergeCell ref="D150:D154"/>
    <mergeCell ref="B157:E157"/>
    <mergeCell ref="B158:E158"/>
    <mergeCell ref="B159:E159"/>
    <mergeCell ref="B160:E160"/>
    <mergeCell ref="B165:D165"/>
    <mergeCell ref="B169:D169"/>
    <mergeCell ref="B182:E182"/>
    <mergeCell ref="B185:C185"/>
    <mergeCell ref="B188:E188"/>
    <mergeCell ref="B191:C191"/>
    <mergeCell ref="B198:E198"/>
    <mergeCell ref="B201:C201"/>
    <mergeCell ref="B203:E203"/>
    <mergeCell ref="B207:C207"/>
    <mergeCell ref="B211:D211"/>
    <mergeCell ref="B225:E225"/>
    <mergeCell ref="B228:C228"/>
    <mergeCell ref="B231:E231"/>
    <mergeCell ref="B254:C254"/>
    <mergeCell ref="B261:E261"/>
    <mergeCell ref="B264:C264"/>
    <mergeCell ref="B266:E266"/>
    <mergeCell ref="B270:C270"/>
    <mergeCell ref="A271:E271"/>
    <mergeCell ref="B274:D274"/>
    <mergeCell ref="B286:E286"/>
    <mergeCell ref="B521:E521"/>
    <mergeCell ref="B524:C524"/>
    <mergeCell ref="B527:E527"/>
    <mergeCell ref="D529:D575"/>
    <mergeCell ref="B576:D576"/>
    <mergeCell ref="B579:E579"/>
    <mergeCell ref="D581:D597"/>
    <mergeCell ref="B600:D600"/>
    <mergeCell ref="B615:E615"/>
    <mergeCell ref="B618:C618"/>
    <mergeCell ref="B637:C637"/>
    <mergeCell ref="A638:E638"/>
    <mergeCell ref="B641:D641"/>
    <mergeCell ref="B621:E621"/>
    <mergeCell ref="B624:C624"/>
    <mergeCell ref="B628:E628"/>
    <mergeCell ref="B631:C631"/>
    <mergeCell ref="B633:E633"/>
  </mergeCells>
  <pageMargins left="0.7" right="0.7" top="0.75" bottom="0.75" header="0.3" footer="0.3"/>
  <pageSetup scale="56" orientation="portrait" verticalDpi="0" r:id="rId1"/>
  <rowBreaks count="8" manualBreakCount="8">
    <brk id="43" max="16383" man="1"/>
    <brk id="102" max="16383" man="1"/>
    <brk id="171" max="16383" man="1"/>
    <brk id="212" max="16383" man="1"/>
    <brk id="258" max="16383" man="1"/>
    <brk id="525" max="7" man="1"/>
    <brk id="598" max="7" man="1"/>
    <brk id="642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INGRESOS Y EGRESOS SEPT. 2026</vt:lpstr>
      <vt:lpstr>'INGRESOS Y EGRESOS SEPT.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VALLEJO GUZMAN</dc:creator>
  <cp:lastModifiedBy>PAOLA JAZMIN CASTILLO</cp:lastModifiedBy>
  <cp:lastPrinted>2026-09-11T15:25:51Z</cp:lastPrinted>
  <dcterms:created xsi:type="dcterms:W3CDTF">2023-05-08T22:14:21Z</dcterms:created>
  <dcterms:modified xsi:type="dcterms:W3CDTF">2026-10-21T18:38:19Z</dcterms:modified>
</cp:coreProperties>
</file>